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san Talari Super\Dropbox\Verkstad\RL 1 2025\"/>
    </mc:Choice>
  </mc:AlternateContent>
  <xr:revisionPtr revIDLastSave="0" documentId="13_ncr:1_{5A34CE4A-B4AA-49AF-B0BE-3355318157A6}" xr6:coauthVersionLast="47" xr6:coauthVersionMax="47" xr10:uidLastSave="{00000000-0000-0000-0000-000000000000}"/>
  <bookViews>
    <workbookView xWindow="0" yWindow="0" windowWidth="30720" windowHeight="16680" activeTab="4" xr2:uid="{00000000-000D-0000-FFFF-FFFF00000000}"/>
  </bookViews>
  <sheets>
    <sheet name="skattetabell 30" sheetId="8" r:id="rId1"/>
    <sheet name="Asse Aronsson" sheetId="3" r:id="rId2"/>
    <sheet name="Frans Filipsson" sheetId="4" r:id="rId3"/>
    <sheet name="Doris Dahlin " sheetId="5" r:id="rId4"/>
    <sheet name="Gustav Groth" sheetId="7" r:id="rId5"/>
    <sheet name="Helmer Henriksson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4" l="1"/>
  <c r="B13" i="4"/>
  <c r="B4" i="3"/>
  <c r="E4" i="3" s="1"/>
  <c r="E8" i="7" l="1"/>
  <c r="B8" i="7"/>
  <c r="E20" i="1" l="1"/>
  <c r="E33" i="7"/>
  <c r="E32" i="5" l="1"/>
  <c r="E32" i="3"/>
  <c r="B15" i="5" l="1"/>
  <c r="B14" i="5"/>
  <c r="B6" i="5" l="1"/>
  <c r="B5" i="5"/>
  <c r="B7" i="3"/>
  <c r="B6" i="3"/>
  <c r="B5" i="3"/>
  <c r="E5" i="3" s="1"/>
  <c r="B5" i="1" l="1"/>
  <c r="E5" i="1" s="1"/>
  <c r="B7" i="7"/>
  <c r="E7" i="7" s="1"/>
  <c r="B6" i="7"/>
  <c r="E6" i="7" s="1"/>
  <c r="B8" i="5"/>
  <c r="E8" i="5" s="1"/>
  <c r="B7" i="5"/>
  <c r="E7" i="5" s="1"/>
  <c r="E31" i="5" l="1"/>
  <c r="B7" i="4"/>
  <c r="E7" i="4" s="1"/>
  <c r="B6" i="4"/>
  <c r="E6" i="4" s="1"/>
  <c r="B4" i="5" l="1"/>
  <c r="B9" i="3" l="1"/>
  <c r="E9" i="3" s="1"/>
  <c r="B4" i="4"/>
  <c r="E4" i="4" s="1"/>
  <c r="B5" i="4"/>
  <c r="E5" i="4" s="1"/>
  <c r="B8" i="4"/>
  <c r="E8" i="4" s="1"/>
  <c r="B9" i="4"/>
  <c r="E9" i="4" s="1"/>
  <c r="B11" i="4"/>
  <c r="E11" i="4" s="1"/>
  <c r="B12" i="4"/>
  <c r="E12" i="4" s="1"/>
  <c r="B10" i="4"/>
  <c r="E10" i="4" s="1"/>
  <c r="E13" i="4"/>
  <c r="E14" i="4"/>
  <c r="B15" i="4"/>
  <c r="E15" i="4" s="1"/>
  <c r="B16" i="4"/>
  <c r="E16" i="4" s="1"/>
  <c r="B17" i="4"/>
  <c r="E17" i="4" s="1"/>
  <c r="B18" i="4"/>
  <c r="E18" i="4"/>
  <c r="B19" i="4"/>
  <c r="E19" i="4"/>
  <c r="B16" i="3"/>
  <c r="E16" i="3" s="1"/>
  <c r="E6" i="3"/>
  <c r="E7" i="3"/>
  <c r="B8" i="3"/>
  <c r="E8" i="3"/>
  <c r="B10" i="3"/>
  <c r="E10" i="3" s="1"/>
  <c r="B11" i="3"/>
  <c r="E11" i="3" s="1"/>
  <c r="B14" i="3"/>
  <c r="E14" i="3"/>
  <c r="B17" i="3"/>
  <c r="E17" i="3" s="1"/>
  <c r="B12" i="3"/>
  <c r="E12" i="3" s="1"/>
  <c r="B13" i="3"/>
  <c r="E13" i="3" s="1"/>
  <c r="B15" i="3"/>
  <c r="E15" i="3" s="1"/>
  <c r="B18" i="3"/>
  <c r="E18" i="3"/>
  <c r="B9" i="5"/>
  <c r="E9" i="5" s="1"/>
  <c r="B6" i="1"/>
  <c r="E6" i="1" s="1"/>
  <c r="E2" i="1"/>
  <c r="B3" i="1"/>
  <c r="E3" i="1" s="1"/>
  <c r="B4" i="1"/>
  <c r="E4" i="1" s="1"/>
  <c r="E10" i="1"/>
  <c r="E4" i="5"/>
  <c r="E5" i="5"/>
  <c r="E6" i="5"/>
  <c r="B10" i="5"/>
  <c r="E10" i="5" s="1"/>
  <c r="B12" i="5"/>
  <c r="E12" i="5" s="1"/>
  <c r="B13" i="5"/>
  <c r="E13" i="5" s="1"/>
  <c r="B11" i="5"/>
  <c r="E11" i="5" s="1"/>
  <c r="E14" i="5"/>
  <c r="E15" i="5"/>
  <c r="B16" i="5"/>
  <c r="E16" i="5" s="1"/>
  <c r="B17" i="5"/>
  <c r="E17" i="5" s="1"/>
  <c r="B18" i="5"/>
  <c r="E18" i="5" s="1"/>
  <c r="B19" i="5"/>
  <c r="E19" i="5" s="1"/>
  <c r="B20" i="5"/>
  <c r="E20" i="5" s="1"/>
  <c r="E24" i="5"/>
  <c r="B4" i="7"/>
  <c r="E4" i="7"/>
  <c r="B5" i="7"/>
  <c r="E5" i="7" s="1"/>
  <c r="B9" i="7"/>
  <c r="E9" i="7" s="1"/>
  <c r="B10" i="7"/>
  <c r="E10" i="7" s="1"/>
  <c r="B11" i="7"/>
  <c r="E11" i="7" s="1"/>
  <c r="B12" i="7"/>
  <c r="E12" i="7" s="1"/>
  <c r="B13" i="7"/>
  <c r="E13" i="7" s="1"/>
  <c r="B14" i="7"/>
  <c r="E14" i="7" s="1"/>
  <c r="B15" i="7"/>
  <c r="E15" i="7" s="1"/>
  <c r="B16" i="7"/>
  <c r="E16" i="7" s="1"/>
  <c r="B17" i="7"/>
  <c r="E17" i="7" s="1"/>
  <c r="B18" i="7"/>
  <c r="E18" i="7" s="1"/>
  <c r="B20" i="7"/>
  <c r="E20" i="7" s="1"/>
  <c r="E19" i="7"/>
  <c r="E26" i="4"/>
  <c r="E32" i="4" s="1"/>
  <c r="E12" i="1" l="1"/>
  <c r="E15" i="1" s="1"/>
  <c r="E16" i="1" s="1"/>
  <c r="E20" i="3"/>
  <c r="E24" i="3" s="1"/>
  <c r="E25" i="3" s="1"/>
  <c r="E22" i="7"/>
  <c r="E25" i="7" s="1"/>
  <c r="E22" i="5"/>
  <c r="E21" i="4"/>
  <c r="E24" i="4" s="1"/>
  <c r="E25" i="4" s="1"/>
  <c r="E21" i="1" l="1"/>
  <c r="E33" i="4"/>
  <c r="E26" i="7"/>
  <c r="E34" i="7" s="1"/>
  <c r="E25" i="5"/>
  <c r="E26" i="5" s="1"/>
  <c r="E33" i="3"/>
  <c r="E33" i="5" l="1"/>
</calcChain>
</file>

<file path=xl/sharedStrings.xml><?xml version="1.0" encoding="utf-8"?>
<sst xmlns="http://schemas.openxmlformats.org/spreadsheetml/2006/main" count="195" uniqueCount="74">
  <si>
    <t>Kvot</t>
  </si>
  <si>
    <t>Dagar</t>
  </si>
  <si>
    <t>Timmar</t>
  </si>
  <si>
    <t>Summa</t>
  </si>
  <si>
    <t>TL</t>
  </si>
  <si>
    <t>Mertid</t>
  </si>
  <si>
    <t>Övertid 1</t>
  </si>
  <si>
    <t xml:space="preserve">Övertid 2 </t>
  </si>
  <si>
    <t>Sjuklön</t>
  </si>
  <si>
    <t>VAB</t>
  </si>
  <si>
    <t>Föräldraledighet</t>
  </si>
  <si>
    <t>Semesterdaglön</t>
  </si>
  <si>
    <t>Bruttolön</t>
  </si>
  <si>
    <t>Beskattningsbar inkomst</t>
  </si>
  <si>
    <t>Skatteavdrag</t>
  </si>
  <si>
    <t>Nettolöneavdrag</t>
  </si>
  <si>
    <t>Nettolön</t>
  </si>
  <si>
    <t>ML</t>
  </si>
  <si>
    <t>Sjukavdrag &gt;15</t>
  </si>
  <si>
    <t>Tjänstledig del av dag</t>
  </si>
  <si>
    <t>Föräldraledig del av dag</t>
  </si>
  <si>
    <t>Tjänstledig max 5 dgr</t>
  </si>
  <si>
    <t>Föräldraledig max 5 dgr</t>
  </si>
  <si>
    <t>Tjänstledig mer än 5 dgr</t>
  </si>
  <si>
    <t>Föräldraledig mer än 5 dgr</t>
  </si>
  <si>
    <t>Semestertillägg</t>
  </si>
  <si>
    <t>Semesteravdrag</t>
  </si>
  <si>
    <t xml:space="preserve"> </t>
  </si>
  <si>
    <t>Övertid 1 ( 50%)</t>
  </si>
  <si>
    <t>Övertid 2 (100%)</t>
  </si>
  <si>
    <t xml:space="preserve">Arbetare,månadslön,  jämkning i %. </t>
  </si>
  <si>
    <t xml:space="preserve">Asse Aronsson </t>
  </si>
  <si>
    <t xml:space="preserve">Bilförmån </t>
  </si>
  <si>
    <t>Tjänsteman, deltid 30 tim</t>
  </si>
  <si>
    <t xml:space="preserve">Skatteavdrag </t>
  </si>
  <si>
    <t>Helmer Henriksson</t>
  </si>
  <si>
    <t>Gustav Groth</t>
  </si>
  <si>
    <t xml:space="preserve">Doris Dahlin </t>
  </si>
  <si>
    <t xml:space="preserve">Frans Filipsson </t>
  </si>
  <si>
    <t xml:space="preserve">Tjänsteman, heltid </t>
  </si>
  <si>
    <t>Karensavdrag</t>
  </si>
  <si>
    <t>Sjukavdrag 1-14</t>
  </si>
  <si>
    <t>Tim/st</t>
  </si>
  <si>
    <t>Nedre</t>
  </si>
  <si>
    <t>Övre</t>
  </si>
  <si>
    <t>K1</t>
  </si>
  <si>
    <t>K2</t>
  </si>
  <si>
    <t>K3</t>
  </si>
  <si>
    <t>K4</t>
  </si>
  <si>
    <t>K5</t>
  </si>
  <si>
    <t>K6</t>
  </si>
  <si>
    <t>Skatt med jämkning %</t>
  </si>
  <si>
    <t>Restid 1</t>
  </si>
  <si>
    <t>Restid 2</t>
  </si>
  <si>
    <t>Bonus</t>
  </si>
  <si>
    <t>Kostförmån</t>
  </si>
  <si>
    <t>Annan förmån</t>
  </si>
  <si>
    <t>Traktamente</t>
  </si>
  <si>
    <t>Kostavdrag</t>
  </si>
  <si>
    <t>Annan Förmån</t>
  </si>
  <si>
    <t>Utlägg Resa</t>
  </si>
  <si>
    <t>Annan utlägg</t>
  </si>
  <si>
    <t>Milersättning</t>
  </si>
  <si>
    <t>Annan Utlägg</t>
  </si>
  <si>
    <t>Summa nettoavdrag och ersättningar</t>
  </si>
  <si>
    <t>Summa ersättningar och avdrag</t>
  </si>
  <si>
    <t>Nettolköneavdrag</t>
  </si>
  <si>
    <t>Summa nettoersättningar</t>
  </si>
  <si>
    <t>Summa nettoersättningar och avdrag</t>
  </si>
  <si>
    <t>Nettoavdrag</t>
  </si>
  <si>
    <t>Övertid 1 tjänsteman</t>
  </si>
  <si>
    <t>Utlägg resa</t>
  </si>
  <si>
    <t>Tjänstledig</t>
  </si>
  <si>
    <t>Tjänsteman, heltid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</si>
</sst>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6" borderId="5" applyNumberFormat="0" applyAlignment="0" applyProtection="0"/>
    <xf numFmtId="0" fontId="20" fillId="7" borderId="6" applyNumberFormat="0" applyAlignment="0" applyProtection="0"/>
    <xf numFmtId="0" fontId="21" fillId="7" borderId="5" applyNumberFormat="0" applyAlignment="0" applyProtection="0"/>
    <xf numFmtId="0" fontId="22" fillId="0" borderId="7" applyNumberFormat="0" applyFill="0" applyAlignment="0" applyProtection="0"/>
    <xf numFmtId="0" fontId="23" fillId="8" borderId="8" applyNumberFormat="0" applyAlignment="0" applyProtection="0"/>
    <xf numFmtId="0" fontId="3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24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6" fillId="5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</cellStyleXfs>
  <cellXfs count="24">
    <xf numFmtId="0" fontId="0" fillId="0" borderId="0" xfId="0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1" fillId="2" borderId="0" xfId="0" applyFont="1" applyFill="1"/>
    <xf numFmtId="0" fontId="4" fillId="0" borderId="1" xfId="0" applyFont="1" applyBorder="1"/>
    <xf numFmtId="1" fontId="4" fillId="0" borderId="1" xfId="0" applyNumberFormat="1" applyFont="1" applyBorder="1"/>
    <xf numFmtId="0" fontId="5" fillId="0" borderId="1" xfId="0" applyFont="1" applyBorder="1"/>
    <xf numFmtId="1" fontId="5" fillId="0" borderId="1" xfId="0" applyNumberFormat="1" applyFont="1" applyBorder="1"/>
    <xf numFmtId="0" fontId="3" fillId="0" borderId="1" xfId="0" applyFont="1" applyBorder="1"/>
    <xf numFmtId="164" fontId="3" fillId="0" borderId="1" xfId="1" applyNumberFormat="1" applyFont="1" applyBorder="1"/>
    <xf numFmtId="0" fontId="6" fillId="0" borderId="1" xfId="0" applyFont="1" applyBorder="1"/>
    <xf numFmtId="1" fontId="7" fillId="0" borderId="1" xfId="0" applyNumberFormat="1" applyFont="1" applyBorder="1"/>
    <xf numFmtId="0" fontId="8" fillId="0" borderId="1" xfId="0" applyFont="1" applyBorder="1"/>
    <xf numFmtId="1" fontId="9" fillId="0" borderId="1" xfId="0" applyNumberFormat="1" applyFont="1" applyBorder="1"/>
    <xf numFmtId="0" fontId="10" fillId="0" borderId="1" xfId="0" applyFont="1" applyBorder="1"/>
    <xf numFmtId="1" fontId="10" fillId="0" borderId="1" xfId="0" applyNumberFormat="1" applyFont="1" applyBorder="1"/>
    <xf numFmtId="0" fontId="11" fillId="0" borderId="1" xfId="0" applyFont="1" applyBorder="1"/>
    <xf numFmtId="1" fontId="3" fillId="0" borderId="1" xfId="0" applyNumberFormat="1" applyFont="1" applyBorder="1"/>
    <xf numFmtId="0" fontId="12" fillId="0" borderId="1" xfId="0" applyFont="1" applyBorder="1"/>
    <xf numFmtId="1" fontId="12" fillId="0" borderId="1" xfId="0" applyNumberFormat="1" applyFont="1" applyBorder="1"/>
    <xf numFmtId="1" fontId="1" fillId="0" borderId="1" xfId="0" applyNumberFormat="1" applyFont="1" applyBorder="1"/>
  </cellXfs>
  <cellStyles count="43">
    <cellStyle name="20 % - Dekorfärg1" xfId="19" builtinId="30" customBuiltin="1"/>
    <cellStyle name="20 % - Dekorfärg2" xfId="22" builtinId="34" customBuiltin="1"/>
    <cellStyle name="20 % - Dekorfärg3" xfId="25" builtinId="38" customBuiltin="1"/>
    <cellStyle name="20 % - Dekorfärg4" xfId="28" builtinId="42" customBuiltin="1"/>
    <cellStyle name="20 % - Dekorfärg5" xfId="31" builtinId="46" customBuiltin="1"/>
    <cellStyle name="20 % - Dekorfärg6" xfId="34" builtinId="50" customBuiltin="1"/>
    <cellStyle name="40 % - Dekorfärg1" xfId="20" builtinId="31" customBuiltin="1"/>
    <cellStyle name="40 % - Dekorfärg2" xfId="23" builtinId="35" customBuiltin="1"/>
    <cellStyle name="40 % - Dekorfärg3" xfId="26" builtinId="39" customBuiltin="1"/>
    <cellStyle name="40 % - Dekorfärg4" xfId="29" builtinId="43" customBuiltin="1"/>
    <cellStyle name="40 % - Dekorfärg5" xfId="32" builtinId="47" customBuiltin="1"/>
    <cellStyle name="40 % - Dekorfärg6" xfId="35" builtinId="51" customBuiltin="1"/>
    <cellStyle name="60 % - Dekorfärg1 2" xfId="37" xr:uid="{4BA45C11-692F-4DA9-AD6A-EEA126F585A9}"/>
    <cellStyle name="60 % - Dekorfärg2 2" xfId="38" xr:uid="{3F723790-E79D-4BA7-856E-0CB4D6F4E1FE}"/>
    <cellStyle name="60 % - Dekorfärg3 2" xfId="39" xr:uid="{6D2FAE20-1352-42BD-8065-9375DE8AC206}"/>
    <cellStyle name="60 % - Dekorfärg4 2" xfId="40" xr:uid="{9657756E-E993-45E9-84FE-46B66C09DBF9}"/>
    <cellStyle name="60 % - Dekorfärg5 2" xfId="41" xr:uid="{F6549D14-6441-451F-8448-DCF85B7D3B31}"/>
    <cellStyle name="60 % - Dekorfärg6 2" xfId="42" xr:uid="{B0A1229F-E1B5-4A5C-B6BC-705B137366AB}"/>
    <cellStyle name="Anteckning" xfId="15" builtinId="10" customBuiltin="1"/>
    <cellStyle name="Beräkning" xfId="11" builtinId="22" customBuiltin="1"/>
    <cellStyle name="Bra" xfId="7" builtinId="26" customBuiltin="1"/>
    <cellStyle name="Dekorfärg1" xfId="18" builtinId="29" customBuiltin="1"/>
    <cellStyle name="Dekorfärg2" xfId="21" builtinId="33" customBuiltin="1"/>
    <cellStyle name="Dekorfärg3" xfId="24" builtinId="37" customBuiltin="1"/>
    <cellStyle name="Dekorfärg4" xfId="27" builtinId="41" customBuiltin="1"/>
    <cellStyle name="Dekorfärg5" xfId="30" builtinId="45" customBuiltin="1"/>
    <cellStyle name="Dekorfärg6" xfId="33" builtinId="49" customBuiltin="1"/>
    <cellStyle name="Dålig" xfId="8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 2" xfId="36" xr:uid="{7B139274-E485-4937-B063-DB2121A37F70}"/>
    <cellStyle name="Normal" xfId="0" builtinId="0"/>
    <cellStyle name="Rubrik" xfId="2" builtinId="15" customBuiltin="1"/>
    <cellStyle name="Rubrik 1" xfId="3" builtinId="16" customBuiltin="1"/>
    <cellStyle name="Rubrik 2" xfId="4" builtinId="17" customBuiltin="1"/>
    <cellStyle name="Rubrik 3" xfId="5" builtinId="18" customBuiltin="1"/>
    <cellStyle name="Rubrik 4" xfId="6" builtinId="19" customBuiltin="1"/>
    <cellStyle name="Summa" xfId="17" builtinId="25" customBuiltin="1"/>
    <cellStyle name="Tusental" xfId="1" builtinId="3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82"/>
  <sheetViews>
    <sheetView zoomScale="98" zoomScaleNormal="98" workbookViewId="0">
      <selection activeCell="A2" sqref="A2:H482"/>
    </sheetView>
  </sheetViews>
  <sheetFormatPr defaultRowHeight="14.4" x14ac:dyDescent="0.3"/>
  <sheetData>
    <row r="1" spans="1:8" x14ac:dyDescent="0.3">
      <c r="A1" s="6" t="s">
        <v>43</v>
      </c>
      <c r="B1" s="6" t="s">
        <v>44</v>
      </c>
      <c r="C1" s="6" t="s">
        <v>45</v>
      </c>
      <c r="D1" s="6" t="s">
        <v>46</v>
      </c>
      <c r="E1" s="6" t="s">
        <v>47</v>
      </c>
      <c r="F1" s="6" t="s">
        <v>48</v>
      </c>
      <c r="G1" s="6" t="s">
        <v>49</v>
      </c>
      <c r="H1" s="6" t="s">
        <v>50</v>
      </c>
    </row>
    <row r="2" spans="1:8" x14ac:dyDescent="0.3">
      <c r="A2">
        <v>1</v>
      </c>
      <c r="B2">
        <v>2000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 spans="1:8" x14ac:dyDescent="0.3">
      <c r="A3">
        <v>2001</v>
      </c>
      <c r="B3">
        <v>2100</v>
      </c>
      <c r="C3">
        <v>150</v>
      </c>
      <c r="D3">
        <v>0</v>
      </c>
      <c r="E3">
        <v>150</v>
      </c>
      <c r="F3">
        <v>0</v>
      </c>
      <c r="G3">
        <v>150</v>
      </c>
      <c r="H3">
        <v>7</v>
      </c>
    </row>
    <row r="4" spans="1:8" x14ac:dyDescent="0.3">
      <c r="A4">
        <v>2101</v>
      </c>
      <c r="B4">
        <v>2200</v>
      </c>
      <c r="C4">
        <v>152</v>
      </c>
      <c r="D4">
        <v>0</v>
      </c>
      <c r="E4">
        <v>150</v>
      </c>
      <c r="F4">
        <v>2</v>
      </c>
      <c r="G4">
        <v>152</v>
      </c>
      <c r="H4">
        <v>38</v>
      </c>
    </row>
    <row r="5" spans="1:8" x14ac:dyDescent="0.3">
      <c r="A5">
        <v>2201</v>
      </c>
      <c r="B5">
        <v>2300</v>
      </c>
      <c r="C5">
        <v>163</v>
      </c>
      <c r="D5">
        <v>0</v>
      </c>
      <c r="E5">
        <v>158</v>
      </c>
      <c r="F5">
        <v>4</v>
      </c>
      <c r="G5">
        <v>163</v>
      </c>
      <c r="H5">
        <v>69</v>
      </c>
    </row>
    <row r="6" spans="1:8" x14ac:dyDescent="0.3">
      <c r="A6">
        <v>2301</v>
      </c>
      <c r="B6">
        <v>2400</v>
      </c>
      <c r="C6">
        <v>173</v>
      </c>
      <c r="D6">
        <v>0</v>
      </c>
      <c r="E6">
        <v>166</v>
      </c>
      <c r="F6">
        <v>7</v>
      </c>
      <c r="G6">
        <v>173</v>
      </c>
      <c r="H6">
        <v>100</v>
      </c>
    </row>
    <row r="7" spans="1:8" x14ac:dyDescent="0.3">
      <c r="A7">
        <v>2401</v>
      </c>
      <c r="B7">
        <v>2500</v>
      </c>
      <c r="C7">
        <v>184</v>
      </c>
      <c r="D7">
        <v>0</v>
      </c>
      <c r="E7">
        <v>175</v>
      </c>
      <c r="F7">
        <v>9</v>
      </c>
      <c r="G7">
        <v>184</v>
      </c>
      <c r="H7">
        <v>131</v>
      </c>
    </row>
    <row r="8" spans="1:8" x14ac:dyDescent="0.3">
      <c r="A8">
        <v>2501</v>
      </c>
      <c r="B8">
        <v>2600</v>
      </c>
      <c r="C8">
        <v>194</v>
      </c>
      <c r="D8">
        <v>0</v>
      </c>
      <c r="E8">
        <v>183</v>
      </c>
      <c r="F8">
        <v>11</v>
      </c>
      <c r="G8">
        <v>194</v>
      </c>
      <c r="H8">
        <v>162</v>
      </c>
    </row>
    <row r="9" spans="1:8" x14ac:dyDescent="0.3">
      <c r="A9">
        <v>2601</v>
      </c>
      <c r="B9">
        <v>2700</v>
      </c>
      <c r="C9">
        <v>205</v>
      </c>
      <c r="D9">
        <v>0</v>
      </c>
      <c r="E9">
        <v>191</v>
      </c>
      <c r="F9">
        <v>13</v>
      </c>
      <c r="G9">
        <v>205</v>
      </c>
      <c r="H9">
        <v>193</v>
      </c>
    </row>
    <row r="10" spans="1:8" x14ac:dyDescent="0.3">
      <c r="A10">
        <v>2701</v>
      </c>
      <c r="B10">
        <v>2800</v>
      </c>
      <c r="C10">
        <v>215</v>
      </c>
      <c r="D10">
        <v>0</v>
      </c>
      <c r="E10">
        <v>200</v>
      </c>
      <c r="F10">
        <v>15</v>
      </c>
      <c r="G10">
        <v>224</v>
      </c>
      <c r="H10">
        <v>224</v>
      </c>
    </row>
    <row r="11" spans="1:8" x14ac:dyDescent="0.3">
      <c r="A11">
        <v>2801</v>
      </c>
      <c r="B11">
        <v>2900</v>
      </c>
      <c r="C11">
        <v>217</v>
      </c>
      <c r="D11">
        <v>0</v>
      </c>
      <c r="E11">
        <v>200</v>
      </c>
      <c r="F11">
        <v>17</v>
      </c>
      <c r="G11">
        <v>255</v>
      </c>
      <c r="H11">
        <v>255</v>
      </c>
    </row>
    <row r="12" spans="1:8" x14ac:dyDescent="0.3">
      <c r="A12">
        <v>2901</v>
      </c>
      <c r="B12">
        <v>3000</v>
      </c>
      <c r="C12">
        <v>228</v>
      </c>
      <c r="D12">
        <v>0</v>
      </c>
      <c r="E12">
        <v>208</v>
      </c>
      <c r="F12">
        <v>19</v>
      </c>
      <c r="G12">
        <v>286</v>
      </c>
      <c r="H12">
        <v>286</v>
      </c>
    </row>
    <row r="13" spans="1:8" x14ac:dyDescent="0.3">
      <c r="A13">
        <v>3001</v>
      </c>
      <c r="B13">
        <v>3100</v>
      </c>
      <c r="C13">
        <v>238</v>
      </c>
      <c r="D13">
        <v>0</v>
      </c>
      <c r="E13">
        <v>216</v>
      </c>
      <c r="F13">
        <v>22</v>
      </c>
      <c r="G13">
        <v>317</v>
      </c>
      <c r="H13">
        <v>317</v>
      </c>
    </row>
    <row r="14" spans="1:8" x14ac:dyDescent="0.3">
      <c r="A14">
        <v>3101</v>
      </c>
      <c r="B14">
        <v>3200</v>
      </c>
      <c r="C14">
        <v>249</v>
      </c>
      <c r="D14">
        <v>0</v>
      </c>
      <c r="E14">
        <v>225</v>
      </c>
      <c r="F14">
        <v>24</v>
      </c>
      <c r="G14">
        <v>348</v>
      </c>
      <c r="H14">
        <v>348</v>
      </c>
    </row>
    <row r="15" spans="1:8" x14ac:dyDescent="0.3">
      <c r="A15">
        <v>3201</v>
      </c>
      <c r="B15">
        <v>3300</v>
      </c>
      <c r="C15">
        <v>259</v>
      </c>
      <c r="D15">
        <v>0</v>
      </c>
      <c r="E15">
        <v>233</v>
      </c>
      <c r="F15">
        <v>26</v>
      </c>
      <c r="G15">
        <v>379</v>
      </c>
      <c r="H15">
        <v>379</v>
      </c>
    </row>
    <row r="16" spans="1:8" x14ac:dyDescent="0.3">
      <c r="A16">
        <v>3301</v>
      </c>
      <c r="B16">
        <v>3400</v>
      </c>
      <c r="C16">
        <v>270</v>
      </c>
      <c r="D16">
        <v>0</v>
      </c>
      <c r="E16">
        <v>241</v>
      </c>
      <c r="F16">
        <v>28</v>
      </c>
      <c r="G16">
        <v>410</v>
      </c>
      <c r="H16">
        <v>410</v>
      </c>
    </row>
    <row r="17" spans="1:8" x14ac:dyDescent="0.3">
      <c r="A17">
        <v>3401</v>
      </c>
      <c r="B17">
        <v>3500</v>
      </c>
      <c r="C17">
        <v>272</v>
      </c>
      <c r="D17">
        <v>0</v>
      </c>
      <c r="E17">
        <v>241</v>
      </c>
      <c r="F17">
        <v>30</v>
      </c>
      <c r="G17">
        <v>441</v>
      </c>
      <c r="H17">
        <v>441</v>
      </c>
    </row>
    <row r="18" spans="1:8" x14ac:dyDescent="0.3">
      <c r="A18">
        <v>3501</v>
      </c>
      <c r="B18">
        <v>3600</v>
      </c>
      <c r="C18">
        <v>282</v>
      </c>
      <c r="D18">
        <v>0</v>
      </c>
      <c r="E18">
        <v>250</v>
      </c>
      <c r="F18">
        <v>32</v>
      </c>
      <c r="G18">
        <v>472</v>
      </c>
      <c r="H18">
        <v>472</v>
      </c>
    </row>
    <row r="19" spans="1:8" x14ac:dyDescent="0.3">
      <c r="A19">
        <v>3601</v>
      </c>
      <c r="B19">
        <v>3700</v>
      </c>
      <c r="C19">
        <v>293</v>
      </c>
      <c r="D19">
        <v>0</v>
      </c>
      <c r="E19">
        <v>258</v>
      </c>
      <c r="F19">
        <v>35</v>
      </c>
      <c r="G19">
        <v>503</v>
      </c>
      <c r="H19">
        <v>503</v>
      </c>
    </row>
    <row r="20" spans="1:8" x14ac:dyDescent="0.3">
      <c r="A20">
        <v>3701</v>
      </c>
      <c r="B20">
        <v>3800</v>
      </c>
      <c r="C20">
        <v>303</v>
      </c>
      <c r="D20">
        <v>0</v>
      </c>
      <c r="E20">
        <v>266</v>
      </c>
      <c r="F20">
        <v>37</v>
      </c>
      <c r="G20">
        <v>534</v>
      </c>
      <c r="H20">
        <v>534</v>
      </c>
    </row>
    <row r="21" spans="1:8" x14ac:dyDescent="0.3">
      <c r="A21">
        <v>3801</v>
      </c>
      <c r="B21">
        <v>3900</v>
      </c>
      <c r="C21">
        <v>314</v>
      </c>
      <c r="D21">
        <v>0</v>
      </c>
      <c r="E21">
        <v>275</v>
      </c>
      <c r="F21">
        <v>39</v>
      </c>
      <c r="G21">
        <v>565</v>
      </c>
      <c r="H21">
        <v>565</v>
      </c>
    </row>
    <row r="22" spans="1:8" x14ac:dyDescent="0.3">
      <c r="A22">
        <v>3901</v>
      </c>
      <c r="B22">
        <v>4000</v>
      </c>
      <c r="C22">
        <v>324</v>
      </c>
      <c r="D22">
        <v>0</v>
      </c>
      <c r="E22">
        <v>283</v>
      </c>
      <c r="F22">
        <v>41</v>
      </c>
      <c r="G22">
        <v>596</v>
      </c>
      <c r="H22">
        <v>596</v>
      </c>
    </row>
    <row r="23" spans="1:8" x14ac:dyDescent="0.3">
      <c r="A23">
        <v>4001</v>
      </c>
      <c r="B23">
        <v>4100</v>
      </c>
      <c r="C23">
        <v>327</v>
      </c>
      <c r="D23">
        <v>0</v>
      </c>
      <c r="E23">
        <v>283</v>
      </c>
      <c r="F23">
        <v>43</v>
      </c>
      <c r="G23">
        <v>627</v>
      </c>
      <c r="H23">
        <v>627</v>
      </c>
    </row>
    <row r="24" spans="1:8" x14ac:dyDescent="0.3">
      <c r="A24">
        <v>4101</v>
      </c>
      <c r="B24">
        <v>4200</v>
      </c>
      <c r="C24">
        <v>337</v>
      </c>
      <c r="D24">
        <v>0</v>
      </c>
      <c r="E24">
        <v>291</v>
      </c>
      <c r="F24">
        <v>45</v>
      </c>
      <c r="G24">
        <v>658</v>
      </c>
      <c r="H24">
        <v>658</v>
      </c>
    </row>
    <row r="25" spans="1:8" x14ac:dyDescent="0.3">
      <c r="A25">
        <v>4201</v>
      </c>
      <c r="B25">
        <v>4300</v>
      </c>
      <c r="C25">
        <v>348</v>
      </c>
      <c r="D25">
        <v>0</v>
      </c>
      <c r="E25">
        <v>300</v>
      </c>
      <c r="F25">
        <v>48</v>
      </c>
      <c r="G25">
        <v>689</v>
      </c>
      <c r="H25">
        <v>689</v>
      </c>
    </row>
    <row r="26" spans="1:8" x14ac:dyDescent="0.3">
      <c r="A26">
        <v>4301</v>
      </c>
      <c r="B26">
        <v>4400</v>
      </c>
      <c r="C26">
        <v>358</v>
      </c>
      <c r="D26">
        <v>0</v>
      </c>
      <c r="E26">
        <v>308</v>
      </c>
      <c r="F26">
        <v>50</v>
      </c>
      <c r="G26">
        <v>720</v>
      </c>
      <c r="H26">
        <v>720</v>
      </c>
    </row>
    <row r="27" spans="1:8" x14ac:dyDescent="0.3">
      <c r="A27">
        <v>4401</v>
      </c>
      <c r="B27">
        <v>4500</v>
      </c>
      <c r="C27">
        <v>369</v>
      </c>
      <c r="D27">
        <v>0</v>
      </c>
      <c r="E27">
        <v>316</v>
      </c>
      <c r="F27">
        <v>60</v>
      </c>
      <c r="G27">
        <v>751</v>
      </c>
      <c r="H27">
        <v>751</v>
      </c>
    </row>
    <row r="28" spans="1:8" x14ac:dyDescent="0.3">
      <c r="A28">
        <v>4501</v>
      </c>
      <c r="B28">
        <v>4600</v>
      </c>
      <c r="C28">
        <v>379</v>
      </c>
      <c r="D28">
        <v>0</v>
      </c>
      <c r="E28">
        <v>325</v>
      </c>
      <c r="F28">
        <v>81</v>
      </c>
      <c r="G28">
        <v>782</v>
      </c>
      <c r="H28">
        <v>782</v>
      </c>
    </row>
    <row r="29" spans="1:8" x14ac:dyDescent="0.3">
      <c r="A29">
        <v>4601</v>
      </c>
      <c r="B29">
        <v>4700</v>
      </c>
      <c r="C29">
        <v>381</v>
      </c>
      <c r="D29">
        <v>0</v>
      </c>
      <c r="E29">
        <v>325</v>
      </c>
      <c r="F29">
        <v>102</v>
      </c>
      <c r="G29">
        <v>813</v>
      </c>
      <c r="H29">
        <v>813</v>
      </c>
    </row>
    <row r="30" spans="1:8" x14ac:dyDescent="0.3">
      <c r="A30">
        <v>4701</v>
      </c>
      <c r="B30">
        <v>4800</v>
      </c>
      <c r="C30">
        <v>392</v>
      </c>
      <c r="D30">
        <v>0</v>
      </c>
      <c r="E30">
        <v>333</v>
      </c>
      <c r="F30">
        <v>123</v>
      </c>
      <c r="G30">
        <v>844</v>
      </c>
      <c r="H30">
        <v>844</v>
      </c>
    </row>
    <row r="31" spans="1:8" x14ac:dyDescent="0.3">
      <c r="A31">
        <v>4801</v>
      </c>
      <c r="B31">
        <v>4900</v>
      </c>
      <c r="C31">
        <v>402</v>
      </c>
      <c r="D31">
        <v>0</v>
      </c>
      <c r="E31">
        <v>341</v>
      </c>
      <c r="F31">
        <v>144</v>
      </c>
      <c r="G31">
        <v>873</v>
      </c>
      <c r="H31">
        <v>873</v>
      </c>
    </row>
    <row r="32" spans="1:8" x14ac:dyDescent="0.3">
      <c r="A32">
        <v>4901</v>
      </c>
      <c r="B32">
        <v>5000</v>
      </c>
      <c r="C32">
        <v>412</v>
      </c>
      <c r="D32">
        <v>0</v>
      </c>
      <c r="E32">
        <v>350</v>
      </c>
      <c r="F32">
        <v>165</v>
      </c>
      <c r="G32">
        <v>896</v>
      </c>
      <c r="H32">
        <v>896</v>
      </c>
    </row>
    <row r="33" spans="1:8" x14ac:dyDescent="0.3">
      <c r="A33">
        <v>5001</v>
      </c>
      <c r="B33">
        <v>5100</v>
      </c>
      <c r="C33">
        <v>422</v>
      </c>
      <c r="D33">
        <v>0</v>
      </c>
      <c r="E33">
        <v>358</v>
      </c>
      <c r="F33">
        <v>186</v>
      </c>
      <c r="G33">
        <v>922</v>
      </c>
      <c r="H33">
        <v>922</v>
      </c>
    </row>
    <row r="34" spans="1:8" x14ac:dyDescent="0.3">
      <c r="A34">
        <v>5101</v>
      </c>
      <c r="B34">
        <v>5200</v>
      </c>
      <c r="C34">
        <v>432</v>
      </c>
      <c r="D34">
        <v>0</v>
      </c>
      <c r="E34">
        <v>366</v>
      </c>
      <c r="F34">
        <v>206</v>
      </c>
      <c r="G34">
        <v>945</v>
      </c>
      <c r="H34">
        <v>945</v>
      </c>
    </row>
    <row r="35" spans="1:8" x14ac:dyDescent="0.3">
      <c r="A35">
        <v>5201</v>
      </c>
      <c r="B35">
        <v>5300</v>
      </c>
      <c r="C35">
        <v>442</v>
      </c>
      <c r="D35">
        <v>0</v>
      </c>
      <c r="E35">
        <v>375</v>
      </c>
      <c r="F35">
        <v>227</v>
      </c>
      <c r="G35">
        <v>971</v>
      </c>
      <c r="H35">
        <v>971</v>
      </c>
    </row>
    <row r="36" spans="1:8" x14ac:dyDescent="0.3">
      <c r="A36">
        <v>5301</v>
      </c>
      <c r="B36">
        <v>5400</v>
      </c>
      <c r="C36">
        <v>444</v>
      </c>
      <c r="D36">
        <v>0</v>
      </c>
      <c r="E36">
        <v>375</v>
      </c>
      <c r="F36">
        <v>248</v>
      </c>
      <c r="G36">
        <v>997</v>
      </c>
      <c r="H36">
        <v>997</v>
      </c>
    </row>
    <row r="37" spans="1:8" x14ac:dyDescent="0.3">
      <c r="A37">
        <v>5401</v>
      </c>
      <c r="B37">
        <v>5500</v>
      </c>
      <c r="C37">
        <v>454</v>
      </c>
      <c r="D37">
        <v>12</v>
      </c>
      <c r="E37">
        <v>384</v>
      </c>
      <c r="F37">
        <v>269</v>
      </c>
      <c r="G37">
        <v>1020</v>
      </c>
      <c r="H37">
        <v>1020</v>
      </c>
    </row>
    <row r="38" spans="1:8" x14ac:dyDescent="0.3">
      <c r="A38">
        <v>5501</v>
      </c>
      <c r="B38">
        <v>5600</v>
      </c>
      <c r="C38">
        <v>464</v>
      </c>
      <c r="D38">
        <v>36</v>
      </c>
      <c r="E38">
        <v>394</v>
      </c>
      <c r="F38">
        <v>289</v>
      </c>
      <c r="G38">
        <v>1045</v>
      </c>
      <c r="H38">
        <v>1045</v>
      </c>
    </row>
    <row r="39" spans="1:8" x14ac:dyDescent="0.3">
      <c r="A39">
        <v>5601</v>
      </c>
      <c r="B39">
        <v>5700</v>
      </c>
      <c r="C39">
        <v>474</v>
      </c>
      <c r="D39">
        <v>59</v>
      </c>
      <c r="E39">
        <v>404</v>
      </c>
      <c r="F39">
        <v>309</v>
      </c>
      <c r="G39">
        <v>1068</v>
      </c>
      <c r="H39">
        <v>1068</v>
      </c>
    </row>
    <row r="40" spans="1:8" x14ac:dyDescent="0.3">
      <c r="A40">
        <v>5701</v>
      </c>
      <c r="B40">
        <v>5800</v>
      </c>
      <c r="C40">
        <v>484</v>
      </c>
      <c r="D40">
        <v>82</v>
      </c>
      <c r="E40">
        <v>414</v>
      </c>
      <c r="F40">
        <v>329</v>
      </c>
      <c r="G40">
        <v>1093</v>
      </c>
      <c r="H40">
        <v>1093</v>
      </c>
    </row>
    <row r="41" spans="1:8" x14ac:dyDescent="0.3">
      <c r="A41">
        <v>5801</v>
      </c>
      <c r="B41">
        <v>5900</v>
      </c>
      <c r="C41">
        <v>494</v>
      </c>
      <c r="D41">
        <v>103</v>
      </c>
      <c r="E41">
        <v>423</v>
      </c>
      <c r="F41">
        <v>350</v>
      </c>
      <c r="G41">
        <v>1119</v>
      </c>
      <c r="H41">
        <v>1119</v>
      </c>
    </row>
    <row r="42" spans="1:8" x14ac:dyDescent="0.3">
      <c r="A42">
        <v>5901</v>
      </c>
      <c r="B42">
        <v>6000</v>
      </c>
      <c r="C42">
        <v>496</v>
      </c>
      <c r="D42">
        <v>126</v>
      </c>
      <c r="E42">
        <v>425</v>
      </c>
      <c r="F42">
        <v>370</v>
      </c>
      <c r="G42">
        <v>1141</v>
      </c>
      <c r="H42">
        <v>1141</v>
      </c>
    </row>
    <row r="43" spans="1:8" x14ac:dyDescent="0.3">
      <c r="A43">
        <v>6001</v>
      </c>
      <c r="B43">
        <v>6100</v>
      </c>
      <c r="C43">
        <v>506</v>
      </c>
      <c r="D43">
        <v>149</v>
      </c>
      <c r="E43">
        <v>435</v>
      </c>
      <c r="F43">
        <v>390</v>
      </c>
      <c r="G43">
        <v>1166</v>
      </c>
      <c r="H43">
        <v>1166</v>
      </c>
    </row>
    <row r="44" spans="1:8" x14ac:dyDescent="0.3">
      <c r="A44">
        <v>6101</v>
      </c>
      <c r="B44">
        <v>6200</v>
      </c>
      <c r="C44">
        <v>516</v>
      </c>
      <c r="D44">
        <v>173</v>
      </c>
      <c r="E44">
        <v>445</v>
      </c>
      <c r="F44">
        <v>410</v>
      </c>
      <c r="G44">
        <v>1189</v>
      </c>
      <c r="H44">
        <v>1189</v>
      </c>
    </row>
    <row r="45" spans="1:8" x14ac:dyDescent="0.3">
      <c r="A45">
        <v>6201</v>
      </c>
      <c r="B45">
        <v>6300</v>
      </c>
      <c r="C45">
        <v>526</v>
      </c>
      <c r="D45">
        <v>196</v>
      </c>
      <c r="E45">
        <v>455</v>
      </c>
      <c r="F45">
        <v>430</v>
      </c>
      <c r="G45">
        <v>1214</v>
      </c>
      <c r="H45">
        <v>1214</v>
      </c>
    </row>
    <row r="46" spans="1:8" x14ac:dyDescent="0.3">
      <c r="A46">
        <v>6301</v>
      </c>
      <c r="B46">
        <v>6400</v>
      </c>
      <c r="C46">
        <v>536</v>
      </c>
      <c r="D46">
        <v>219</v>
      </c>
      <c r="E46">
        <v>465</v>
      </c>
      <c r="F46">
        <v>450</v>
      </c>
      <c r="G46">
        <v>1240</v>
      </c>
      <c r="H46">
        <v>1240</v>
      </c>
    </row>
    <row r="47" spans="1:8" x14ac:dyDescent="0.3">
      <c r="A47">
        <v>6401</v>
      </c>
      <c r="B47">
        <v>6500</v>
      </c>
      <c r="C47">
        <v>546</v>
      </c>
      <c r="D47">
        <v>242</v>
      </c>
      <c r="E47">
        <v>475</v>
      </c>
      <c r="F47">
        <v>470</v>
      </c>
      <c r="G47">
        <v>1262</v>
      </c>
      <c r="H47">
        <v>1262</v>
      </c>
    </row>
    <row r="48" spans="1:8" x14ac:dyDescent="0.3">
      <c r="A48">
        <v>6501</v>
      </c>
      <c r="B48">
        <v>6600</v>
      </c>
      <c r="C48">
        <v>548</v>
      </c>
      <c r="D48">
        <v>266</v>
      </c>
      <c r="E48">
        <v>476</v>
      </c>
      <c r="F48">
        <v>491</v>
      </c>
      <c r="G48">
        <v>1287</v>
      </c>
      <c r="H48">
        <v>1287</v>
      </c>
    </row>
    <row r="49" spans="1:8" x14ac:dyDescent="0.3">
      <c r="A49">
        <v>6601</v>
      </c>
      <c r="B49">
        <v>6700</v>
      </c>
      <c r="C49">
        <v>558</v>
      </c>
      <c r="D49">
        <v>289</v>
      </c>
      <c r="E49">
        <v>486</v>
      </c>
      <c r="F49">
        <v>511</v>
      </c>
      <c r="G49">
        <v>1310</v>
      </c>
      <c r="H49">
        <v>1310</v>
      </c>
    </row>
    <row r="50" spans="1:8" x14ac:dyDescent="0.3">
      <c r="A50">
        <v>6701</v>
      </c>
      <c r="B50">
        <v>6800</v>
      </c>
      <c r="C50">
        <v>568</v>
      </c>
      <c r="D50">
        <v>312</v>
      </c>
      <c r="E50">
        <v>496</v>
      </c>
      <c r="F50">
        <v>531</v>
      </c>
      <c r="G50">
        <v>1335</v>
      </c>
      <c r="H50">
        <v>1335</v>
      </c>
    </row>
    <row r="51" spans="1:8" x14ac:dyDescent="0.3">
      <c r="A51">
        <v>6801</v>
      </c>
      <c r="B51">
        <v>6900</v>
      </c>
      <c r="C51">
        <v>578</v>
      </c>
      <c r="D51">
        <v>335</v>
      </c>
      <c r="E51">
        <v>506</v>
      </c>
      <c r="F51">
        <v>551</v>
      </c>
      <c r="G51">
        <v>1361</v>
      </c>
      <c r="H51">
        <v>1361</v>
      </c>
    </row>
    <row r="52" spans="1:8" x14ac:dyDescent="0.3">
      <c r="A52">
        <v>6901</v>
      </c>
      <c r="B52">
        <v>7000</v>
      </c>
      <c r="C52">
        <v>588</v>
      </c>
      <c r="D52">
        <v>359</v>
      </c>
      <c r="E52">
        <v>516</v>
      </c>
      <c r="F52">
        <v>571</v>
      </c>
      <c r="G52">
        <v>1383</v>
      </c>
      <c r="H52">
        <v>1383</v>
      </c>
    </row>
    <row r="53" spans="1:8" x14ac:dyDescent="0.3">
      <c r="A53">
        <v>7001</v>
      </c>
      <c r="B53">
        <v>7100</v>
      </c>
      <c r="C53">
        <v>598</v>
      </c>
      <c r="D53">
        <v>379</v>
      </c>
      <c r="E53">
        <v>526</v>
      </c>
      <c r="F53">
        <v>591</v>
      </c>
      <c r="G53">
        <v>1408</v>
      </c>
      <c r="H53">
        <v>1408</v>
      </c>
    </row>
    <row r="54" spans="1:8" x14ac:dyDescent="0.3">
      <c r="A54">
        <v>7101</v>
      </c>
      <c r="B54">
        <v>7200</v>
      </c>
      <c r="C54">
        <v>600</v>
      </c>
      <c r="D54">
        <v>402</v>
      </c>
      <c r="E54">
        <v>528</v>
      </c>
      <c r="F54">
        <v>611</v>
      </c>
      <c r="G54">
        <v>1431</v>
      </c>
      <c r="H54">
        <v>1431</v>
      </c>
    </row>
    <row r="55" spans="1:8" x14ac:dyDescent="0.3">
      <c r="A55">
        <v>7201</v>
      </c>
      <c r="B55">
        <v>7300</v>
      </c>
      <c r="C55">
        <v>610</v>
      </c>
      <c r="D55">
        <v>426</v>
      </c>
      <c r="E55">
        <v>538</v>
      </c>
      <c r="F55">
        <v>632</v>
      </c>
      <c r="G55">
        <v>1456</v>
      </c>
      <c r="H55">
        <v>1456</v>
      </c>
    </row>
    <row r="56" spans="1:8" x14ac:dyDescent="0.3">
      <c r="A56">
        <v>7301</v>
      </c>
      <c r="B56">
        <v>7400</v>
      </c>
      <c r="C56">
        <v>620</v>
      </c>
      <c r="D56">
        <v>449</v>
      </c>
      <c r="E56">
        <v>547</v>
      </c>
      <c r="F56">
        <v>652</v>
      </c>
      <c r="G56">
        <v>1482</v>
      </c>
      <c r="H56">
        <v>1482</v>
      </c>
    </row>
    <row r="57" spans="1:8" x14ac:dyDescent="0.3">
      <c r="A57">
        <v>7401</v>
      </c>
      <c r="B57">
        <v>7500</v>
      </c>
      <c r="C57">
        <v>631</v>
      </c>
      <c r="D57">
        <v>472</v>
      </c>
      <c r="E57">
        <v>557</v>
      </c>
      <c r="F57">
        <v>672</v>
      </c>
      <c r="G57">
        <v>1504</v>
      </c>
      <c r="H57">
        <v>1504</v>
      </c>
    </row>
    <row r="58" spans="1:8" x14ac:dyDescent="0.3">
      <c r="A58">
        <v>7501</v>
      </c>
      <c r="B58">
        <v>7600</v>
      </c>
      <c r="C58">
        <v>650</v>
      </c>
      <c r="D58">
        <v>495</v>
      </c>
      <c r="E58">
        <v>567</v>
      </c>
      <c r="F58">
        <v>692</v>
      </c>
      <c r="G58">
        <v>1529</v>
      </c>
      <c r="H58">
        <v>1529</v>
      </c>
    </row>
    <row r="59" spans="1:8" x14ac:dyDescent="0.3">
      <c r="A59">
        <v>7601</v>
      </c>
      <c r="B59">
        <v>7700</v>
      </c>
      <c r="C59">
        <v>668</v>
      </c>
      <c r="D59">
        <v>519</v>
      </c>
      <c r="E59">
        <v>577</v>
      </c>
      <c r="F59">
        <v>712</v>
      </c>
      <c r="G59">
        <v>1552</v>
      </c>
      <c r="H59">
        <v>1552</v>
      </c>
    </row>
    <row r="60" spans="1:8" x14ac:dyDescent="0.3">
      <c r="A60">
        <v>7701</v>
      </c>
      <c r="B60">
        <v>7800</v>
      </c>
      <c r="C60">
        <v>687</v>
      </c>
      <c r="D60">
        <v>542</v>
      </c>
      <c r="E60">
        <v>587</v>
      </c>
      <c r="F60">
        <v>732</v>
      </c>
      <c r="G60">
        <v>1577</v>
      </c>
      <c r="H60">
        <v>1577</v>
      </c>
    </row>
    <row r="61" spans="1:8" x14ac:dyDescent="0.3">
      <c r="A61">
        <v>7801</v>
      </c>
      <c r="B61">
        <v>7900</v>
      </c>
      <c r="C61">
        <v>706</v>
      </c>
      <c r="D61">
        <v>565</v>
      </c>
      <c r="E61">
        <v>589</v>
      </c>
      <c r="F61">
        <v>753</v>
      </c>
      <c r="G61">
        <v>1603</v>
      </c>
      <c r="H61">
        <v>1603</v>
      </c>
    </row>
    <row r="62" spans="1:8" x14ac:dyDescent="0.3">
      <c r="A62">
        <v>7901</v>
      </c>
      <c r="B62">
        <v>8000</v>
      </c>
      <c r="C62">
        <v>725</v>
      </c>
      <c r="D62">
        <v>588</v>
      </c>
      <c r="E62">
        <v>599</v>
      </c>
      <c r="F62">
        <v>773</v>
      </c>
      <c r="G62">
        <v>1625</v>
      </c>
      <c r="H62">
        <v>1625</v>
      </c>
    </row>
    <row r="63" spans="1:8" x14ac:dyDescent="0.3">
      <c r="A63">
        <v>8001</v>
      </c>
      <c r="B63">
        <v>8100</v>
      </c>
      <c r="C63">
        <v>744</v>
      </c>
      <c r="D63">
        <v>612</v>
      </c>
      <c r="E63">
        <v>609</v>
      </c>
      <c r="F63">
        <v>793</v>
      </c>
      <c r="G63">
        <v>1650</v>
      </c>
      <c r="H63">
        <v>1650</v>
      </c>
    </row>
    <row r="64" spans="1:8" x14ac:dyDescent="0.3">
      <c r="A64">
        <v>8101</v>
      </c>
      <c r="B64">
        <v>8200</v>
      </c>
      <c r="C64">
        <v>762</v>
      </c>
      <c r="D64">
        <v>635</v>
      </c>
      <c r="E64">
        <v>619</v>
      </c>
      <c r="F64">
        <v>813</v>
      </c>
      <c r="G64">
        <v>1673</v>
      </c>
      <c r="H64">
        <v>1673</v>
      </c>
    </row>
    <row r="65" spans="1:8" x14ac:dyDescent="0.3">
      <c r="A65">
        <v>8201</v>
      </c>
      <c r="B65">
        <v>8300</v>
      </c>
      <c r="C65">
        <v>781</v>
      </c>
      <c r="D65">
        <v>656</v>
      </c>
      <c r="E65">
        <v>629</v>
      </c>
      <c r="F65">
        <v>833</v>
      </c>
      <c r="G65">
        <v>1698</v>
      </c>
      <c r="H65">
        <v>1698</v>
      </c>
    </row>
    <row r="66" spans="1:8" x14ac:dyDescent="0.3">
      <c r="A66">
        <v>8301</v>
      </c>
      <c r="B66">
        <v>8400</v>
      </c>
      <c r="C66">
        <v>800</v>
      </c>
      <c r="D66">
        <v>679</v>
      </c>
      <c r="E66">
        <v>639</v>
      </c>
      <c r="F66">
        <v>853</v>
      </c>
      <c r="G66">
        <v>1724</v>
      </c>
      <c r="H66">
        <v>1724</v>
      </c>
    </row>
    <row r="67" spans="1:8" x14ac:dyDescent="0.3">
      <c r="A67">
        <v>8401</v>
      </c>
      <c r="B67">
        <v>8500</v>
      </c>
      <c r="C67">
        <v>819</v>
      </c>
      <c r="D67">
        <v>702</v>
      </c>
      <c r="E67">
        <v>640</v>
      </c>
      <c r="F67">
        <v>873</v>
      </c>
      <c r="G67">
        <v>1746</v>
      </c>
      <c r="H67">
        <v>1746</v>
      </c>
    </row>
    <row r="68" spans="1:8" x14ac:dyDescent="0.3">
      <c r="A68">
        <v>8501</v>
      </c>
      <c r="B68">
        <v>8600</v>
      </c>
      <c r="C68">
        <v>838</v>
      </c>
      <c r="D68">
        <v>725</v>
      </c>
      <c r="E68">
        <v>650</v>
      </c>
      <c r="F68">
        <v>894</v>
      </c>
      <c r="G68">
        <v>1771</v>
      </c>
      <c r="H68">
        <v>1771</v>
      </c>
    </row>
    <row r="69" spans="1:8" x14ac:dyDescent="0.3">
      <c r="A69">
        <v>8601</v>
      </c>
      <c r="B69">
        <v>8700</v>
      </c>
      <c r="C69">
        <v>856</v>
      </c>
      <c r="D69">
        <v>749</v>
      </c>
      <c r="E69">
        <v>660</v>
      </c>
      <c r="F69">
        <v>914</v>
      </c>
      <c r="G69">
        <v>1794</v>
      </c>
      <c r="H69">
        <v>1794</v>
      </c>
    </row>
    <row r="70" spans="1:8" x14ac:dyDescent="0.3">
      <c r="A70">
        <v>8701</v>
      </c>
      <c r="B70">
        <v>8800</v>
      </c>
      <c r="C70">
        <v>875</v>
      </c>
      <c r="D70">
        <v>772</v>
      </c>
      <c r="E70">
        <v>670</v>
      </c>
      <c r="F70">
        <v>934</v>
      </c>
      <c r="G70">
        <v>1819</v>
      </c>
      <c r="H70">
        <v>1819</v>
      </c>
    </row>
    <row r="71" spans="1:8" x14ac:dyDescent="0.3">
      <c r="A71">
        <v>8801</v>
      </c>
      <c r="B71">
        <v>8900</v>
      </c>
      <c r="C71">
        <v>894</v>
      </c>
      <c r="D71">
        <v>795</v>
      </c>
      <c r="E71">
        <v>680</v>
      </c>
      <c r="F71">
        <v>954</v>
      </c>
      <c r="G71">
        <v>1845</v>
      </c>
      <c r="H71">
        <v>1845</v>
      </c>
    </row>
    <row r="72" spans="1:8" x14ac:dyDescent="0.3">
      <c r="A72">
        <v>8901</v>
      </c>
      <c r="B72">
        <v>9000</v>
      </c>
      <c r="C72">
        <v>913</v>
      </c>
      <c r="D72">
        <v>818</v>
      </c>
      <c r="E72">
        <v>690</v>
      </c>
      <c r="F72">
        <v>974</v>
      </c>
      <c r="G72">
        <v>1867</v>
      </c>
      <c r="H72">
        <v>1867</v>
      </c>
    </row>
    <row r="73" spans="1:8" x14ac:dyDescent="0.3">
      <c r="A73">
        <v>9001</v>
      </c>
      <c r="B73">
        <v>9100</v>
      </c>
      <c r="C73">
        <v>932</v>
      </c>
      <c r="D73">
        <v>842</v>
      </c>
      <c r="E73">
        <v>692</v>
      </c>
      <c r="F73">
        <v>994</v>
      </c>
      <c r="G73">
        <v>1892</v>
      </c>
      <c r="H73">
        <v>1892</v>
      </c>
    </row>
    <row r="74" spans="1:8" x14ac:dyDescent="0.3">
      <c r="A74">
        <v>9101</v>
      </c>
      <c r="B74">
        <v>9200</v>
      </c>
      <c r="C74">
        <v>950</v>
      </c>
      <c r="D74">
        <v>865</v>
      </c>
      <c r="E74">
        <v>701</v>
      </c>
      <c r="F74">
        <v>1014</v>
      </c>
      <c r="G74">
        <v>1915</v>
      </c>
      <c r="H74">
        <v>1915</v>
      </c>
    </row>
    <row r="75" spans="1:8" x14ac:dyDescent="0.3">
      <c r="A75">
        <v>9201</v>
      </c>
      <c r="B75">
        <v>9300</v>
      </c>
      <c r="C75">
        <v>969</v>
      </c>
      <c r="D75">
        <v>888</v>
      </c>
      <c r="E75">
        <v>711</v>
      </c>
      <c r="F75">
        <v>1035</v>
      </c>
      <c r="G75">
        <v>1940</v>
      </c>
      <c r="H75">
        <v>1940</v>
      </c>
    </row>
    <row r="76" spans="1:8" x14ac:dyDescent="0.3">
      <c r="A76">
        <v>9301</v>
      </c>
      <c r="B76">
        <v>9400</v>
      </c>
      <c r="C76">
        <v>988</v>
      </c>
      <c r="D76">
        <v>911</v>
      </c>
      <c r="E76">
        <v>721</v>
      </c>
      <c r="F76">
        <v>1055</v>
      </c>
      <c r="G76">
        <v>1966</v>
      </c>
      <c r="H76">
        <v>1966</v>
      </c>
    </row>
    <row r="77" spans="1:8" x14ac:dyDescent="0.3">
      <c r="A77">
        <v>9401</v>
      </c>
      <c r="B77">
        <v>9500</v>
      </c>
      <c r="C77">
        <v>1007</v>
      </c>
      <c r="D77">
        <v>932</v>
      </c>
      <c r="E77">
        <v>731</v>
      </c>
      <c r="F77">
        <v>1075</v>
      </c>
      <c r="G77">
        <v>1988</v>
      </c>
      <c r="H77">
        <v>1988</v>
      </c>
    </row>
    <row r="78" spans="1:8" x14ac:dyDescent="0.3">
      <c r="A78">
        <v>9501</v>
      </c>
      <c r="B78">
        <v>9600</v>
      </c>
      <c r="C78">
        <v>1026</v>
      </c>
      <c r="D78">
        <v>955</v>
      </c>
      <c r="E78">
        <v>741</v>
      </c>
      <c r="F78">
        <v>1095</v>
      </c>
      <c r="G78">
        <v>2013</v>
      </c>
      <c r="H78">
        <v>2013</v>
      </c>
    </row>
    <row r="79" spans="1:8" x14ac:dyDescent="0.3">
      <c r="A79">
        <v>9601</v>
      </c>
      <c r="B79">
        <v>9700</v>
      </c>
      <c r="C79">
        <v>1044</v>
      </c>
      <c r="D79">
        <v>971</v>
      </c>
      <c r="E79">
        <v>742</v>
      </c>
      <c r="F79">
        <v>1115</v>
      </c>
      <c r="G79">
        <v>2036</v>
      </c>
      <c r="H79">
        <v>2036</v>
      </c>
    </row>
    <row r="80" spans="1:8" x14ac:dyDescent="0.3">
      <c r="A80">
        <v>9701</v>
      </c>
      <c r="B80">
        <v>9800</v>
      </c>
      <c r="C80">
        <v>1063</v>
      </c>
      <c r="D80">
        <v>989</v>
      </c>
      <c r="E80">
        <v>752</v>
      </c>
      <c r="F80">
        <v>1135</v>
      </c>
      <c r="G80">
        <v>2061</v>
      </c>
      <c r="H80">
        <v>2061</v>
      </c>
    </row>
    <row r="81" spans="1:8" x14ac:dyDescent="0.3">
      <c r="A81">
        <v>9801</v>
      </c>
      <c r="B81">
        <v>9900</v>
      </c>
      <c r="C81">
        <v>1082</v>
      </c>
      <c r="D81">
        <v>1007</v>
      </c>
      <c r="E81">
        <v>761</v>
      </c>
      <c r="F81">
        <v>1156</v>
      </c>
      <c r="G81">
        <v>2087</v>
      </c>
      <c r="H81">
        <v>2087</v>
      </c>
    </row>
    <row r="82" spans="1:8" x14ac:dyDescent="0.3">
      <c r="A82">
        <v>9901</v>
      </c>
      <c r="B82">
        <v>10000</v>
      </c>
      <c r="C82">
        <v>1101</v>
      </c>
      <c r="D82">
        <v>1028</v>
      </c>
      <c r="E82">
        <v>771</v>
      </c>
      <c r="F82">
        <v>1176</v>
      </c>
      <c r="G82">
        <v>2109</v>
      </c>
      <c r="H82">
        <v>2109</v>
      </c>
    </row>
    <row r="83" spans="1:8" x14ac:dyDescent="0.3">
      <c r="A83">
        <v>10001</v>
      </c>
      <c r="B83">
        <v>10100</v>
      </c>
      <c r="C83">
        <v>1120</v>
      </c>
      <c r="D83">
        <v>1045</v>
      </c>
      <c r="E83">
        <v>781</v>
      </c>
      <c r="F83">
        <v>1196</v>
      </c>
      <c r="G83">
        <v>2134</v>
      </c>
      <c r="H83">
        <v>2134</v>
      </c>
    </row>
    <row r="84" spans="1:8" x14ac:dyDescent="0.3">
      <c r="A84">
        <v>10101</v>
      </c>
      <c r="B84">
        <v>10200</v>
      </c>
      <c r="C84">
        <v>1138</v>
      </c>
      <c r="D84">
        <v>1063</v>
      </c>
      <c r="E84">
        <v>790</v>
      </c>
      <c r="F84">
        <v>1216</v>
      </c>
      <c r="G84">
        <v>2157</v>
      </c>
      <c r="H84">
        <v>2157</v>
      </c>
    </row>
    <row r="85" spans="1:8" x14ac:dyDescent="0.3">
      <c r="A85">
        <v>10201</v>
      </c>
      <c r="B85">
        <v>10300</v>
      </c>
      <c r="C85">
        <v>1157</v>
      </c>
      <c r="D85">
        <v>1081</v>
      </c>
      <c r="E85">
        <v>800</v>
      </c>
      <c r="F85">
        <v>1236</v>
      </c>
      <c r="G85">
        <v>2182</v>
      </c>
      <c r="H85">
        <v>2182</v>
      </c>
    </row>
    <row r="86" spans="1:8" x14ac:dyDescent="0.3">
      <c r="A86">
        <v>10301</v>
      </c>
      <c r="B86">
        <v>10400</v>
      </c>
      <c r="C86">
        <v>1176</v>
      </c>
      <c r="D86">
        <v>1101</v>
      </c>
      <c r="E86">
        <v>801</v>
      </c>
      <c r="F86">
        <v>1256</v>
      </c>
      <c r="G86">
        <v>2208</v>
      </c>
      <c r="H86">
        <v>2208</v>
      </c>
    </row>
    <row r="87" spans="1:8" x14ac:dyDescent="0.3">
      <c r="A87">
        <v>10401</v>
      </c>
      <c r="B87">
        <v>10500</v>
      </c>
      <c r="C87">
        <v>1195</v>
      </c>
      <c r="D87">
        <v>1119</v>
      </c>
      <c r="E87">
        <v>811</v>
      </c>
      <c r="F87">
        <v>1276</v>
      </c>
      <c r="G87">
        <v>2230</v>
      </c>
      <c r="H87">
        <v>2230</v>
      </c>
    </row>
    <row r="88" spans="1:8" x14ac:dyDescent="0.3">
      <c r="A88">
        <v>10501</v>
      </c>
      <c r="B88">
        <v>10600</v>
      </c>
      <c r="C88">
        <v>1214</v>
      </c>
      <c r="D88">
        <v>1136</v>
      </c>
      <c r="E88">
        <v>821</v>
      </c>
      <c r="F88">
        <v>1297</v>
      </c>
      <c r="G88">
        <v>2255</v>
      </c>
      <c r="H88">
        <v>2255</v>
      </c>
    </row>
    <row r="89" spans="1:8" x14ac:dyDescent="0.3">
      <c r="A89">
        <v>10601</v>
      </c>
      <c r="B89">
        <v>10700</v>
      </c>
      <c r="C89">
        <v>1232</v>
      </c>
      <c r="D89">
        <v>1154</v>
      </c>
      <c r="E89">
        <v>830</v>
      </c>
      <c r="F89">
        <v>1317</v>
      </c>
      <c r="G89">
        <v>2278</v>
      </c>
      <c r="H89">
        <v>2278</v>
      </c>
    </row>
    <row r="90" spans="1:8" x14ac:dyDescent="0.3">
      <c r="A90">
        <v>10701</v>
      </c>
      <c r="B90">
        <v>10800</v>
      </c>
      <c r="C90">
        <v>1251</v>
      </c>
      <c r="D90">
        <v>1174</v>
      </c>
      <c r="E90">
        <v>840</v>
      </c>
      <c r="F90">
        <v>1337</v>
      </c>
      <c r="G90">
        <v>2303</v>
      </c>
      <c r="H90">
        <v>2303</v>
      </c>
    </row>
    <row r="91" spans="1:8" x14ac:dyDescent="0.3">
      <c r="A91">
        <v>10801</v>
      </c>
      <c r="B91">
        <v>10900</v>
      </c>
      <c r="C91">
        <v>1270</v>
      </c>
      <c r="D91">
        <v>1192</v>
      </c>
      <c r="E91">
        <v>850</v>
      </c>
      <c r="F91">
        <v>1357</v>
      </c>
      <c r="G91">
        <v>2329</v>
      </c>
      <c r="H91">
        <v>2329</v>
      </c>
    </row>
    <row r="92" spans="1:8" x14ac:dyDescent="0.3">
      <c r="A92">
        <v>10901</v>
      </c>
      <c r="B92">
        <v>11000</v>
      </c>
      <c r="C92">
        <v>1289</v>
      </c>
      <c r="D92">
        <v>1209</v>
      </c>
      <c r="E92">
        <v>851</v>
      </c>
      <c r="F92">
        <v>1377</v>
      </c>
      <c r="G92">
        <v>2351</v>
      </c>
      <c r="H92">
        <v>2351</v>
      </c>
    </row>
    <row r="93" spans="1:8" x14ac:dyDescent="0.3">
      <c r="A93">
        <v>11001</v>
      </c>
      <c r="B93">
        <v>11100</v>
      </c>
      <c r="C93">
        <v>1307</v>
      </c>
      <c r="D93">
        <v>1227</v>
      </c>
      <c r="E93">
        <v>860</v>
      </c>
      <c r="F93">
        <v>1397</v>
      </c>
      <c r="G93">
        <v>2376</v>
      </c>
      <c r="H93">
        <v>2376</v>
      </c>
    </row>
    <row r="94" spans="1:8" x14ac:dyDescent="0.3">
      <c r="A94">
        <v>11101</v>
      </c>
      <c r="B94">
        <v>11200</v>
      </c>
      <c r="C94">
        <v>1326</v>
      </c>
      <c r="D94">
        <v>1247</v>
      </c>
      <c r="E94">
        <v>870</v>
      </c>
      <c r="F94">
        <v>1417</v>
      </c>
      <c r="G94">
        <v>2399</v>
      </c>
      <c r="H94">
        <v>2399</v>
      </c>
    </row>
    <row r="95" spans="1:8" x14ac:dyDescent="0.3">
      <c r="A95">
        <v>11201</v>
      </c>
      <c r="B95">
        <v>11300</v>
      </c>
      <c r="C95">
        <v>1345</v>
      </c>
      <c r="D95">
        <v>1265</v>
      </c>
      <c r="E95">
        <v>880</v>
      </c>
      <c r="F95">
        <v>1438</v>
      </c>
      <c r="G95">
        <v>2424</v>
      </c>
      <c r="H95">
        <v>2424</v>
      </c>
    </row>
    <row r="96" spans="1:8" x14ac:dyDescent="0.3">
      <c r="A96">
        <v>11301</v>
      </c>
      <c r="B96">
        <v>11400</v>
      </c>
      <c r="C96">
        <v>1364</v>
      </c>
      <c r="D96">
        <v>1282</v>
      </c>
      <c r="E96">
        <v>889</v>
      </c>
      <c r="F96">
        <v>1458</v>
      </c>
      <c r="G96">
        <v>2450</v>
      </c>
      <c r="H96">
        <v>2450</v>
      </c>
    </row>
    <row r="97" spans="1:8" x14ac:dyDescent="0.3">
      <c r="A97">
        <v>11401</v>
      </c>
      <c r="B97">
        <v>11500</v>
      </c>
      <c r="C97">
        <v>1383</v>
      </c>
      <c r="D97">
        <v>1300</v>
      </c>
      <c r="E97">
        <v>899</v>
      </c>
      <c r="F97">
        <v>1478</v>
      </c>
      <c r="G97">
        <v>2472</v>
      </c>
      <c r="H97">
        <v>2472</v>
      </c>
    </row>
    <row r="98" spans="1:8" x14ac:dyDescent="0.3">
      <c r="A98">
        <v>11501</v>
      </c>
      <c r="B98">
        <v>11600</v>
      </c>
      <c r="C98">
        <v>1401</v>
      </c>
      <c r="D98">
        <v>1320</v>
      </c>
      <c r="E98">
        <v>900</v>
      </c>
      <c r="F98">
        <v>1498</v>
      </c>
      <c r="G98">
        <v>2497</v>
      </c>
      <c r="H98">
        <v>2497</v>
      </c>
    </row>
    <row r="99" spans="1:8" x14ac:dyDescent="0.3">
      <c r="A99">
        <v>11601</v>
      </c>
      <c r="B99">
        <v>11700</v>
      </c>
      <c r="C99">
        <v>1420</v>
      </c>
      <c r="D99">
        <v>1338</v>
      </c>
      <c r="E99">
        <v>910</v>
      </c>
      <c r="F99">
        <v>1518</v>
      </c>
      <c r="G99">
        <v>2520</v>
      </c>
      <c r="H99">
        <v>2520</v>
      </c>
    </row>
    <row r="100" spans="1:8" x14ac:dyDescent="0.3">
      <c r="A100">
        <v>11701</v>
      </c>
      <c r="B100">
        <v>11800</v>
      </c>
      <c r="C100">
        <v>1439</v>
      </c>
      <c r="D100">
        <v>1355</v>
      </c>
      <c r="E100">
        <v>920</v>
      </c>
      <c r="F100">
        <v>1538</v>
      </c>
      <c r="G100">
        <v>2545</v>
      </c>
      <c r="H100">
        <v>2545</v>
      </c>
    </row>
    <row r="101" spans="1:8" x14ac:dyDescent="0.3">
      <c r="A101">
        <v>11801</v>
      </c>
      <c r="B101">
        <v>11900</v>
      </c>
      <c r="C101">
        <v>1458</v>
      </c>
      <c r="D101">
        <v>1373</v>
      </c>
      <c r="E101">
        <v>929</v>
      </c>
      <c r="F101">
        <v>1558</v>
      </c>
      <c r="G101">
        <v>2571</v>
      </c>
      <c r="H101">
        <v>2571</v>
      </c>
    </row>
    <row r="102" spans="1:8" x14ac:dyDescent="0.3">
      <c r="A102">
        <v>11901</v>
      </c>
      <c r="B102">
        <v>12000</v>
      </c>
      <c r="C102">
        <v>1477</v>
      </c>
      <c r="D102">
        <v>1393</v>
      </c>
      <c r="E102">
        <v>939</v>
      </c>
      <c r="F102">
        <v>1579</v>
      </c>
      <c r="G102">
        <v>2593</v>
      </c>
      <c r="H102">
        <v>2593</v>
      </c>
    </row>
    <row r="103" spans="1:8" x14ac:dyDescent="0.3">
      <c r="A103">
        <v>12001</v>
      </c>
      <c r="B103">
        <v>12100</v>
      </c>
      <c r="C103">
        <v>1495</v>
      </c>
      <c r="D103">
        <v>1411</v>
      </c>
      <c r="E103">
        <v>949</v>
      </c>
      <c r="F103">
        <v>1599</v>
      </c>
      <c r="G103">
        <v>2618</v>
      </c>
      <c r="H103">
        <v>2618</v>
      </c>
    </row>
    <row r="104" spans="1:8" x14ac:dyDescent="0.3">
      <c r="A104">
        <v>12101</v>
      </c>
      <c r="B104">
        <v>12200</v>
      </c>
      <c r="C104">
        <v>1514</v>
      </c>
      <c r="D104">
        <v>1429</v>
      </c>
      <c r="E104">
        <v>950</v>
      </c>
      <c r="F104">
        <v>1619</v>
      </c>
      <c r="G104">
        <v>2641</v>
      </c>
      <c r="H104">
        <v>2641</v>
      </c>
    </row>
    <row r="105" spans="1:8" x14ac:dyDescent="0.3">
      <c r="A105">
        <v>12201</v>
      </c>
      <c r="B105">
        <v>12300</v>
      </c>
      <c r="C105">
        <v>1533</v>
      </c>
      <c r="D105">
        <v>1449</v>
      </c>
      <c r="E105">
        <v>960</v>
      </c>
      <c r="F105">
        <v>1639</v>
      </c>
      <c r="G105">
        <v>2666</v>
      </c>
      <c r="H105">
        <v>2666</v>
      </c>
    </row>
    <row r="106" spans="1:8" x14ac:dyDescent="0.3">
      <c r="A106">
        <v>12301</v>
      </c>
      <c r="B106">
        <v>12400</v>
      </c>
      <c r="C106">
        <v>1552</v>
      </c>
      <c r="D106">
        <v>1466</v>
      </c>
      <c r="E106">
        <v>969</v>
      </c>
      <c r="F106">
        <v>1659</v>
      </c>
      <c r="G106">
        <v>2692</v>
      </c>
      <c r="H106">
        <v>2692</v>
      </c>
    </row>
    <row r="107" spans="1:8" x14ac:dyDescent="0.3">
      <c r="A107">
        <v>12401</v>
      </c>
      <c r="B107">
        <v>12500</v>
      </c>
      <c r="C107">
        <v>1571</v>
      </c>
      <c r="D107">
        <v>1484</v>
      </c>
      <c r="E107">
        <v>979</v>
      </c>
      <c r="F107">
        <v>1679</v>
      </c>
      <c r="G107">
        <v>2714</v>
      </c>
      <c r="H107">
        <v>2714</v>
      </c>
    </row>
    <row r="108" spans="1:8" x14ac:dyDescent="0.3">
      <c r="A108">
        <v>12501</v>
      </c>
      <c r="B108">
        <v>12600</v>
      </c>
      <c r="C108">
        <v>1589</v>
      </c>
      <c r="D108">
        <v>1502</v>
      </c>
      <c r="E108">
        <v>988</v>
      </c>
      <c r="F108">
        <v>1700</v>
      </c>
      <c r="G108">
        <v>2739</v>
      </c>
      <c r="H108">
        <v>2739</v>
      </c>
    </row>
    <row r="109" spans="1:8" x14ac:dyDescent="0.3">
      <c r="A109">
        <v>12601</v>
      </c>
      <c r="B109">
        <v>12700</v>
      </c>
      <c r="C109">
        <v>1608</v>
      </c>
      <c r="D109">
        <v>1522</v>
      </c>
      <c r="E109">
        <v>998</v>
      </c>
      <c r="F109">
        <v>1720</v>
      </c>
      <c r="G109">
        <v>2762</v>
      </c>
      <c r="H109">
        <v>2762</v>
      </c>
    </row>
    <row r="110" spans="1:8" x14ac:dyDescent="0.3">
      <c r="A110">
        <v>12701</v>
      </c>
      <c r="B110">
        <v>12800</v>
      </c>
      <c r="C110">
        <v>1627</v>
      </c>
      <c r="D110">
        <v>1540</v>
      </c>
      <c r="E110">
        <v>1008</v>
      </c>
      <c r="F110">
        <v>1740</v>
      </c>
      <c r="G110">
        <v>2787</v>
      </c>
      <c r="H110">
        <v>2787</v>
      </c>
    </row>
    <row r="111" spans="1:8" x14ac:dyDescent="0.3">
      <c r="A111">
        <v>12801</v>
      </c>
      <c r="B111">
        <v>12900</v>
      </c>
      <c r="C111">
        <v>1646</v>
      </c>
      <c r="D111">
        <v>1557</v>
      </c>
      <c r="E111">
        <v>1009</v>
      </c>
      <c r="F111">
        <v>1760</v>
      </c>
      <c r="G111">
        <v>2813</v>
      </c>
      <c r="H111">
        <v>2813</v>
      </c>
    </row>
    <row r="112" spans="1:8" x14ac:dyDescent="0.3">
      <c r="A112">
        <v>12901</v>
      </c>
      <c r="B112">
        <v>13000</v>
      </c>
      <c r="C112">
        <v>1665</v>
      </c>
      <c r="D112">
        <v>1575</v>
      </c>
      <c r="E112">
        <v>1019</v>
      </c>
      <c r="F112">
        <v>1780</v>
      </c>
      <c r="G112">
        <v>2835</v>
      </c>
      <c r="H112">
        <v>2835</v>
      </c>
    </row>
    <row r="113" spans="1:8" x14ac:dyDescent="0.3">
      <c r="A113">
        <v>13001</v>
      </c>
      <c r="B113">
        <v>13100</v>
      </c>
      <c r="C113">
        <v>1683</v>
      </c>
      <c r="D113">
        <v>1595</v>
      </c>
      <c r="E113">
        <v>1028</v>
      </c>
      <c r="F113">
        <v>1800</v>
      </c>
      <c r="G113">
        <v>2861</v>
      </c>
      <c r="H113">
        <v>2861</v>
      </c>
    </row>
    <row r="114" spans="1:8" x14ac:dyDescent="0.3">
      <c r="A114">
        <v>13101</v>
      </c>
      <c r="B114">
        <v>13200</v>
      </c>
      <c r="C114">
        <v>1702</v>
      </c>
      <c r="D114">
        <v>1613</v>
      </c>
      <c r="E114">
        <v>1038</v>
      </c>
      <c r="F114">
        <v>1820</v>
      </c>
      <c r="G114">
        <v>2883</v>
      </c>
      <c r="H114">
        <v>2883</v>
      </c>
    </row>
    <row r="115" spans="1:8" x14ac:dyDescent="0.3">
      <c r="A115">
        <v>13201</v>
      </c>
      <c r="B115">
        <v>13300</v>
      </c>
      <c r="C115">
        <v>1721</v>
      </c>
      <c r="D115">
        <v>1630</v>
      </c>
      <c r="E115">
        <v>1047</v>
      </c>
      <c r="F115">
        <v>1840</v>
      </c>
      <c r="G115">
        <v>2908</v>
      </c>
      <c r="H115">
        <v>2908</v>
      </c>
    </row>
    <row r="116" spans="1:8" x14ac:dyDescent="0.3">
      <c r="A116">
        <v>13301</v>
      </c>
      <c r="B116">
        <v>13400</v>
      </c>
      <c r="C116">
        <v>1740</v>
      </c>
      <c r="D116">
        <v>1648</v>
      </c>
      <c r="E116">
        <v>1057</v>
      </c>
      <c r="F116">
        <v>1861</v>
      </c>
      <c r="G116">
        <v>2936</v>
      </c>
      <c r="H116">
        <v>2936</v>
      </c>
    </row>
    <row r="117" spans="1:8" x14ac:dyDescent="0.3">
      <c r="A117">
        <v>13401</v>
      </c>
      <c r="B117">
        <v>13500</v>
      </c>
      <c r="C117">
        <v>1759</v>
      </c>
      <c r="D117">
        <v>1668</v>
      </c>
      <c r="E117">
        <v>1059</v>
      </c>
      <c r="F117">
        <v>1881</v>
      </c>
      <c r="G117">
        <v>2966</v>
      </c>
      <c r="H117">
        <v>2966</v>
      </c>
    </row>
    <row r="118" spans="1:8" x14ac:dyDescent="0.3">
      <c r="A118">
        <v>13501</v>
      </c>
      <c r="B118">
        <v>13600</v>
      </c>
      <c r="C118">
        <v>1778</v>
      </c>
      <c r="D118">
        <v>1686</v>
      </c>
      <c r="E118">
        <v>1068</v>
      </c>
      <c r="F118">
        <v>1902</v>
      </c>
      <c r="G118">
        <v>2997</v>
      </c>
      <c r="H118">
        <v>2997</v>
      </c>
    </row>
    <row r="119" spans="1:8" x14ac:dyDescent="0.3">
      <c r="A119">
        <v>13601</v>
      </c>
      <c r="B119">
        <v>13700</v>
      </c>
      <c r="C119">
        <v>1797</v>
      </c>
      <c r="D119">
        <v>1703</v>
      </c>
      <c r="E119">
        <v>1078</v>
      </c>
      <c r="F119">
        <v>1922</v>
      </c>
      <c r="G119">
        <v>3027</v>
      </c>
      <c r="H119">
        <v>3027</v>
      </c>
    </row>
    <row r="120" spans="1:8" x14ac:dyDescent="0.3">
      <c r="A120">
        <v>13701</v>
      </c>
      <c r="B120">
        <v>13800</v>
      </c>
      <c r="C120">
        <v>1816</v>
      </c>
      <c r="D120">
        <v>1721</v>
      </c>
      <c r="E120">
        <v>1087</v>
      </c>
      <c r="F120">
        <v>1943</v>
      </c>
      <c r="G120">
        <v>3057</v>
      </c>
      <c r="H120">
        <v>3057</v>
      </c>
    </row>
    <row r="121" spans="1:8" x14ac:dyDescent="0.3">
      <c r="A121">
        <v>13801</v>
      </c>
      <c r="B121">
        <v>13900</v>
      </c>
      <c r="C121">
        <v>1835</v>
      </c>
      <c r="D121">
        <v>1741</v>
      </c>
      <c r="E121">
        <v>1097</v>
      </c>
      <c r="F121">
        <v>1963</v>
      </c>
      <c r="G121">
        <v>3087</v>
      </c>
      <c r="H121">
        <v>3087</v>
      </c>
    </row>
    <row r="122" spans="1:8" x14ac:dyDescent="0.3">
      <c r="A122">
        <v>13901</v>
      </c>
      <c r="B122">
        <v>14000</v>
      </c>
      <c r="C122">
        <v>1854</v>
      </c>
      <c r="D122">
        <v>1759</v>
      </c>
      <c r="E122">
        <v>1107</v>
      </c>
      <c r="F122">
        <v>1983</v>
      </c>
      <c r="G122">
        <v>3118</v>
      </c>
      <c r="H122">
        <v>3118</v>
      </c>
    </row>
    <row r="123" spans="1:8" x14ac:dyDescent="0.3">
      <c r="A123">
        <v>14001</v>
      </c>
      <c r="B123">
        <v>14100</v>
      </c>
      <c r="C123">
        <v>1873</v>
      </c>
      <c r="D123">
        <v>1776</v>
      </c>
      <c r="E123">
        <v>1108</v>
      </c>
      <c r="F123">
        <v>2004</v>
      </c>
      <c r="G123">
        <v>3148</v>
      </c>
      <c r="H123">
        <v>3148</v>
      </c>
    </row>
    <row r="124" spans="1:8" x14ac:dyDescent="0.3">
      <c r="A124">
        <v>14101</v>
      </c>
      <c r="B124">
        <v>14200</v>
      </c>
      <c r="C124">
        <v>1892</v>
      </c>
      <c r="D124">
        <v>1794</v>
      </c>
      <c r="E124">
        <v>1118</v>
      </c>
      <c r="F124">
        <v>2024</v>
      </c>
      <c r="G124">
        <v>3178</v>
      </c>
      <c r="H124">
        <v>3178</v>
      </c>
    </row>
    <row r="125" spans="1:8" x14ac:dyDescent="0.3">
      <c r="A125">
        <v>14201</v>
      </c>
      <c r="B125">
        <v>14300</v>
      </c>
      <c r="C125">
        <v>1910</v>
      </c>
      <c r="D125">
        <v>1814</v>
      </c>
      <c r="E125">
        <v>1127</v>
      </c>
      <c r="F125">
        <v>2044</v>
      </c>
      <c r="G125">
        <v>3207</v>
      </c>
      <c r="H125">
        <v>3207</v>
      </c>
    </row>
    <row r="126" spans="1:8" x14ac:dyDescent="0.3">
      <c r="A126">
        <v>14301</v>
      </c>
      <c r="B126">
        <v>14400</v>
      </c>
      <c r="C126">
        <v>1929</v>
      </c>
      <c r="D126">
        <v>1832</v>
      </c>
      <c r="E126">
        <v>1137</v>
      </c>
      <c r="F126">
        <v>2063</v>
      </c>
      <c r="G126">
        <v>3236</v>
      </c>
      <c r="H126">
        <v>3236</v>
      </c>
    </row>
    <row r="127" spans="1:8" x14ac:dyDescent="0.3">
      <c r="A127">
        <v>14401</v>
      </c>
      <c r="B127">
        <v>14500</v>
      </c>
      <c r="C127">
        <v>1947</v>
      </c>
      <c r="D127">
        <v>1850</v>
      </c>
      <c r="E127">
        <v>1146</v>
      </c>
      <c r="F127">
        <v>2082</v>
      </c>
      <c r="G127">
        <v>3266</v>
      </c>
      <c r="H127">
        <v>3266</v>
      </c>
    </row>
    <row r="128" spans="1:8" x14ac:dyDescent="0.3">
      <c r="A128">
        <v>14501</v>
      </c>
      <c r="B128">
        <v>14600</v>
      </c>
      <c r="C128">
        <v>1965</v>
      </c>
      <c r="D128">
        <v>1870</v>
      </c>
      <c r="E128">
        <v>1156</v>
      </c>
      <c r="F128">
        <v>2102</v>
      </c>
      <c r="G128">
        <v>3295</v>
      </c>
      <c r="H128">
        <v>3295</v>
      </c>
    </row>
    <row r="129" spans="1:8" x14ac:dyDescent="0.3">
      <c r="A129">
        <v>14601</v>
      </c>
      <c r="B129">
        <v>14700</v>
      </c>
      <c r="C129">
        <v>1983</v>
      </c>
      <c r="D129">
        <v>1887</v>
      </c>
      <c r="E129">
        <v>1158</v>
      </c>
      <c r="F129">
        <v>2121</v>
      </c>
      <c r="G129">
        <v>3324</v>
      </c>
      <c r="H129">
        <v>3324</v>
      </c>
    </row>
    <row r="130" spans="1:8" x14ac:dyDescent="0.3">
      <c r="A130">
        <v>14701</v>
      </c>
      <c r="B130">
        <v>14800</v>
      </c>
      <c r="C130">
        <v>2001</v>
      </c>
      <c r="D130">
        <v>1905</v>
      </c>
      <c r="E130">
        <v>1167</v>
      </c>
      <c r="F130">
        <v>2141</v>
      </c>
      <c r="G130">
        <v>3353</v>
      </c>
      <c r="H130">
        <v>3353</v>
      </c>
    </row>
    <row r="131" spans="1:8" x14ac:dyDescent="0.3">
      <c r="A131">
        <v>14801</v>
      </c>
      <c r="B131">
        <v>14900</v>
      </c>
      <c r="C131">
        <v>2019</v>
      </c>
      <c r="D131">
        <v>1923</v>
      </c>
      <c r="E131">
        <v>1177</v>
      </c>
      <c r="F131">
        <v>2160</v>
      </c>
      <c r="G131">
        <v>3383</v>
      </c>
      <c r="H131">
        <v>3383</v>
      </c>
    </row>
    <row r="132" spans="1:8" x14ac:dyDescent="0.3">
      <c r="A132">
        <v>14901</v>
      </c>
      <c r="B132">
        <v>15000</v>
      </c>
      <c r="C132">
        <v>2037</v>
      </c>
      <c r="D132">
        <v>1943</v>
      </c>
      <c r="E132">
        <v>1186</v>
      </c>
      <c r="F132">
        <v>2180</v>
      </c>
      <c r="G132">
        <v>3412</v>
      </c>
      <c r="H132">
        <v>3412</v>
      </c>
    </row>
    <row r="133" spans="1:8" x14ac:dyDescent="0.3">
      <c r="A133">
        <v>15001</v>
      </c>
      <c r="B133">
        <v>15100</v>
      </c>
      <c r="C133">
        <v>2055</v>
      </c>
      <c r="D133">
        <v>1960</v>
      </c>
      <c r="E133">
        <v>1196</v>
      </c>
      <c r="F133">
        <v>2199</v>
      </c>
      <c r="G133">
        <v>3441</v>
      </c>
      <c r="H133">
        <v>3441</v>
      </c>
    </row>
    <row r="134" spans="1:8" x14ac:dyDescent="0.3">
      <c r="A134">
        <v>15101</v>
      </c>
      <c r="B134">
        <v>15200</v>
      </c>
      <c r="C134">
        <v>2073</v>
      </c>
      <c r="D134">
        <v>1978</v>
      </c>
      <c r="E134">
        <v>1206</v>
      </c>
      <c r="F134">
        <v>2218</v>
      </c>
      <c r="G134">
        <v>3470</v>
      </c>
      <c r="H134">
        <v>3470</v>
      </c>
    </row>
    <row r="135" spans="1:8" x14ac:dyDescent="0.3">
      <c r="A135">
        <v>15201</v>
      </c>
      <c r="B135">
        <v>15300</v>
      </c>
      <c r="C135">
        <v>2091</v>
      </c>
      <c r="D135">
        <v>1996</v>
      </c>
      <c r="E135">
        <v>1215</v>
      </c>
      <c r="F135">
        <v>2238</v>
      </c>
      <c r="G135">
        <v>3500</v>
      </c>
      <c r="H135">
        <v>3500</v>
      </c>
    </row>
    <row r="136" spans="1:8" x14ac:dyDescent="0.3">
      <c r="A136">
        <v>15301</v>
      </c>
      <c r="B136">
        <v>15400</v>
      </c>
      <c r="C136">
        <v>2109</v>
      </c>
      <c r="D136">
        <v>2016</v>
      </c>
      <c r="E136">
        <v>1217</v>
      </c>
      <c r="F136">
        <v>2257</v>
      </c>
      <c r="G136">
        <v>3534</v>
      </c>
      <c r="H136">
        <v>3534</v>
      </c>
    </row>
    <row r="137" spans="1:8" x14ac:dyDescent="0.3">
      <c r="A137">
        <v>15401</v>
      </c>
      <c r="B137">
        <v>15500</v>
      </c>
      <c r="C137">
        <v>2127</v>
      </c>
      <c r="D137">
        <v>2034</v>
      </c>
      <c r="E137">
        <v>1226</v>
      </c>
      <c r="F137">
        <v>2277</v>
      </c>
      <c r="G137">
        <v>3565</v>
      </c>
      <c r="H137">
        <v>3565</v>
      </c>
    </row>
    <row r="138" spans="1:8" x14ac:dyDescent="0.3">
      <c r="A138">
        <v>15501</v>
      </c>
      <c r="B138">
        <v>15600</v>
      </c>
      <c r="C138">
        <v>2146</v>
      </c>
      <c r="D138">
        <v>2051</v>
      </c>
      <c r="E138">
        <v>1236</v>
      </c>
      <c r="F138">
        <v>2296</v>
      </c>
      <c r="G138">
        <v>3597</v>
      </c>
      <c r="H138">
        <v>3597</v>
      </c>
    </row>
    <row r="139" spans="1:8" x14ac:dyDescent="0.3">
      <c r="A139">
        <v>15601</v>
      </c>
      <c r="B139">
        <v>15700</v>
      </c>
      <c r="C139">
        <v>2164</v>
      </c>
      <c r="D139">
        <v>2069</v>
      </c>
      <c r="E139">
        <v>1245</v>
      </c>
      <c r="F139">
        <v>2316</v>
      </c>
      <c r="G139">
        <v>3629</v>
      </c>
      <c r="H139">
        <v>3629</v>
      </c>
    </row>
    <row r="140" spans="1:8" x14ac:dyDescent="0.3">
      <c r="A140">
        <v>15701</v>
      </c>
      <c r="B140">
        <v>15800</v>
      </c>
      <c r="C140">
        <v>2182</v>
      </c>
      <c r="D140">
        <v>2089</v>
      </c>
      <c r="E140">
        <v>1255</v>
      </c>
      <c r="F140">
        <v>2335</v>
      </c>
      <c r="G140">
        <v>3661</v>
      </c>
      <c r="H140">
        <v>3661</v>
      </c>
    </row>
    <row r="141" spans="1:8" x14ac:dyDescent="0.3">
      <c r="A141">
        <v>15801</v>
      </c>
      <c r="B141">
        <v>15900</v>
      </c>
      <c r="C141">
        <v>2201</v>
      </c>
      <c r="D141">
        <v>2107</v>
      </c>
      <c r="E141">
        <v>1265</v>
      </c>
      <c r="F141">
        <v>2357</v>
      </c>
      <c r="G141">
        <v>3695</v>
      </c>
      <c r="H141">
        <v>3695</v>
      </c>
    </row>
    <row r="142" spans="1:8" x14ac:dyDescent="0.3">
      <c r="A142">
        <v>15901</v>
      </c>
      <c r="B142">
        <v>16000</v>
      </c>
      <c r="C142">
        <v>2224</v>
      </c>
      <c r="D142">
        <v>2132</v>
      </c>
      <c r="E142">
        <v>1267</v>
      </c>
      <c r="F142">
        <v>2382</v>
      </c>
      <c r="G142">
        <v>3726</v>
      </c>
      <c r="H142">
        <v>3726</v>
      </c>
    </row>
    <row r="143" spans="1:8" x14ac:dyDescent="0.3">
      <c r="A143">
        <v>16001</v>
      </c>
      <c r="B143">
        <v>16100</v>
      </c>
      <c r="C143">
        <v>2248</v>
      </c>
      <c r="D143">
        <v>2155</v>
      </c>
      <c r="E143">
        <v>1277</v>
      </c>
      <c r="F143">
        <v>2408</v>
      </c>
      <c r="G143">
        <v>3758</v>
      </c>
      <c r="H143">
        <v>3758</v>
      </c>
    </row>
    <row r="144" spans="1:8" x14ac:dyDescent="0.3">
      <c r="A144">
        <v>16101</v>
      </c>
      <c r="B144">
        <v>16200</v>
      </c>
      <c r="C144">
        <v>2271</v>
      </c>
      <c r="D144">
        <v>2180</v>
      </c>
      <c r="E144">
        <v>1287</v>
      </c>
      <c r="F144">
        <v>2433</v>
      </c>
      <c r="G144">
        <v>3790</v>
      </c>
      <c r="H144">
        <v>3790</v>
      </c>
    </row>
    <row r="145" spans="1:8" x14ac:dyDescent="0.3">
      <c r="A145">
        <v>16201</v>
      </c>
      <c r="B145">
        <v>16300</v>
      </c>
      <c r="C145">
        <v>2295</v>
      </c>
      <c r="D145">
        <v>2202</v>
      </c>
      <c r="E145">
        <v>1297</v>
      </c>
      <c r="F145">
        <v>2459</v>
      </c>
      <c r="G145">
        <v>3821</v>
      </c>
      <c r="H145">
        <v>3821</v>
      </c>
    </row>
    <row r="146" spans="1:8" x14ac:dyDescent="0.3">
      <c r="A146">
        <v>16301</v>
      </c>
      <c r="B146">
        <v>16400</v>
      </c>
      <c r="C146">
        <v>2319</v>
      </c>
      <c r="D146">
        <v>2228</v>
      </c>
      <c r="E146">
        <v>1307</v>
      </c>
      <c r="F146">
        <v>2485</v>
      </c>
      <c r="G146">
        <v>3856</v>
      </c>
      <c r="H146">
        <v>3856</v>
      </c>
    </row>
    <row r="147" spans="1:8" x14ac:dyDescent="0.3">
      <c r="A147">
        <v>16401</v>
      </c>
      <c r="B147">
        <v>16500</v>
      </c>
      <c r="C147">
        <v>2342</v>
      </c>
      <c r="D147">
        <v>2253</v>
      </c>
      <c r="E147">
        <v>1317</v>
      </c>
      <c r="F147">
        <v>2510</v>
      </c>
      <c r="G147">
        <v>3887</v>
      </c>
      <c r="H147">
        <v>3887</v>
      </c>
    </row>
    <row r="148" spans="1:8" x14ac:dyDescent="0.3">
      <c r="A148">
        <v>16501</v>
      </c>
      <c r="B148">
        <v>16600</v>
      </c>
      <c r="C148">
        <v>2366</v>
      </c>
      <c r="D148">
        <v>2276</v>
      </c>
      <c r="E148">
        <v>1319</v>
      </c>
      <c r="F148">
        <v>2536</v>
      </c>
      <c r="G148">
        <v>3919</v>
      </c>
      <c r="H148">
        <v>3919</v>
      </c>
    </row>
    <row r="149" spans="1:8" x14ac:dyDescent="0.3">
      <c r="A149">
        <v>16601</v>
      </c>
      <c r="B149">
        <v>16700</v>
      </c>
      <c r="C149">
        <v>2389</v>
      </c>
      <c r="D149">
        <v>2301</v>
      </c>
      <c r="E149">
        <v>1329</v>
      </c>
      <c r="F149">
        <v>2561</v>
      </c>
      <c r="G149">
        <v>3951</v>
      </c>
      <c r="H149">
        <v>3951</v>
      </c>
    </row>
    <row r="150" spans="1:8" x14ac:dyDescent="0.3">
      <c r="A150">
        <v>16701</v>
      </c>
      <c r="B150">
        <v>16800</v>
      </c>
      <c r="C150">
        <v>2413</v>
      </c>
      <c r="D150">
        <v>2323</v>
      </c>
      <c r="E150">
        <v>1339</v>
      </c>
      <c r="F150">
        <v>2587</v>
      </c>
      <c r="G150">
        <v>3982</v>
      </c>
      <c r="H150">
        <v>3982</v>
      </c>
    </row>
    <row r="151" spans="1:8" x14ac:dyDescent="0.3">
      <c r="A151">
        <v>16801</v>
      </c>
      <c r="B151">
        <v>16900</v>
      </c>
      <c r="C151">
        <v>2436</v>
      </c>
      <c r="D151">
        <v>2349</v>
      </c>
      <c r="E151">
        <v>1349</v>
      </c>
      <c r="F151">
        <v>2613</v>
      </c>
      <c r="G151">
        <v>4016</v>
      </c>
      <c r="H151">
        <v>4016</v>
      </c>
    </row>
    <row r="152" spans="1:8" x14ac:dyDescent="0.3">
      <c r="A152">
        <v>16901</v>
      </c>
      <c r="B152">
        <v>17000</v>
      </c>
      <c r="C152">
        <v>2460</v>
      </c>
      <c r="D152">
        <v>2371</v>
      </c>
      <c r="E152">
        <v>1359</v>
      </c>
      <c r="F152">
        <v>2638</v>
      </c>
      <c r="G152">
        <v>4048</v>
      </c>
      <c r="H152">
        <v>4048</v>
      </c>
    </row>
    <row r="153" spans="1:8" x14ac:dyDescent="0.3">
      <c r="A153">
        <v>17001</v>
      </c>
      <c r="B153">
        <v>17100</v>
      </c>
      <c r="C153">
        <v>2483</v>
      </c>
      <c r="D153">
        <v>2397</v>
      </c>
      <c r="E153">
        <v>1369</v>
      </c>
      <c r="F153">
        <v>2664</v>
      </c>
      <c r="G153">
        <v>4080</v>
      </c>
      <c r="H153">
        <v>4080</v>
      </c>
    </row>
    <row r="154" spans="1:8" x14ac:dyDescent="0.3">
      <c r="A154">
        <v>17101</v>
      </c>
      <c r="B154">
        <v>17200</v>
      </c>
      <c r="C154">
        <v>2507</v>
      </c>
      <c r="D154">
        <v>2419</v>
      </c>
      <c r="E154">
        <v>1371</v>
      </c>
      <c r="F154">
        <v>2689</v>
      </c>
      <c r="G154">
        <v>4111</v>
      </c>
      <c r="H154">
        <v>4111</v>
      </c>
    </row>
    <row r="155" spans="1:8" x14ac:dyDescent="0.3">
      <c r="A155">
        <v>17201</v>
      </c>
      <c r="B155">
        <v>17300</v>
      </c>
      <c r="C155">
        <v>2530</v>
      </c>
      <c r="D155">
        <v>2444</v>
      </c>
      <c r="E155">
        <v>1381</v>
      </c>
      <c r="F155">
        <v>2715</v>
      </c>
      <c r="G155">
        <v>4143</v>
      </c>
      <c r="H155">
        <v>4143</v>
      </c>
    </row>
    <row r="156" spans="1:8" x14ac:dyDescent="0.3">
      <c r="A156">
        <v>17301</v>
      </c>
      <c r="B156">
        <v>17400</v>
      </c>
      <c r="C156">
        <v>2554</v>
      </c>
      <c r="D156">
        <v>2467</v>
      </c>
      <c r="E156">
        <v>1391</v>
      </c>
      <c r="F156">
        <v>2741</v>
      </c>
      <c r="G156">
        <v>4177</v>
      </c>
      <c r="H156">
        <v>4177</v>
      </c>
    </row>
    <row r="157" spans="1:8" x14ac:dyDescent="0.3">
      <c r="A157">
        <v>17401</v>
      </c>
      <c r="B157">
        <v>17500</v>
      </c>
      <c r="C157">
        <v>2578</v>
      </c>
      <c r="D157">
        <v>2492</v>
      </c>
      <c r="E157">
        <v>1401</v>
      </c>
      <c r="F157">
        <v>2766</v>
      </c>
      <c r="G157">
        <v>4209</v>
      </c>
      <c r="H157">
        <v>4209</v>
      </c>
    </row>
    <row r="158" spans="1:8" x14ac:dyDescent="0.3">
      <c r="A158">
        <v>17501</v>
      </c>
      <c r="B158">
        <v>17600</v>
      </c>
      <c r="C158">
        <v>2601</v>
      </c>
      <c r="D158">
        <v>2518</v>
      </c>
      <c r="E158">
        <v>1411</v>
      </c>
      <c r="F158">
        <v>2792</v>
      </c>
      <c r="G158">
        <v>4241</v>
      </c>
      <c r="H158">
        <v>4241</v>
      </c>
    </row>
    <row r="159" spans="1:8" x14ac:dyDescent="0.3">
      <c r="A159">
        <v>17601</v>
      </c>
      <c r="B159">
        <v>17700</v>
      </c>
      <c r="C159">
        <v>2625</v>
      </c>
      <c r="D159">
        <v>2540</v>
      </c>
      <c r="E159">
        <v>1421</v>
      </c>
      <c r="F159">
        <v>2817</v>
      </c>
      <c r="G159">
        <v>4272</v>
      </c>
      <c r="H159">
        <v>4272</v>
      </c>
    </row>
    <row r="160" spans="1:8" x14ac:dyDescent="0.3">
      <c r="A160">
        <v>17701</v>
      </c>
      <c r="B160">
        <v>17800</v>
      </c>
      <c r="C160">
        <v>2648</v>
      </c>
      <c r="D160">
        <v>2565</v>
      </c>
      <c r="E160">
        <v>1431</v>
      </c>
      <c r="F160">
        <v>2843</v>
      </c>
      <c r="G160">
        <v>4304</v>
      </c>
      <c r="H160">
        <v>4304</v>
      </c>
    </row>
    <row r="161" spans="1:8" x14ac:dyDescent="0.3">
      <c r="A161">
        <v>17801</v>
      </c>
      <c r="B161">
        <v>17900</v>
      </c>
      <c r="C161">
        <v>2672</v>
      </c>
      <c r="D161">
        <v>2588</v>
      </c>
      <c r="E161">
        <v>1433</v>
      </c>
      <c r="F161">
        <v>2869</v>
      </c>
      <c r="G161">
        <v>4338</v>
      </c>
      <c r="H161">
        <v>4338</v>
      </c>
    </row>
    <row r="162" spans="1:8" x14ac:dyDescent="0.3">
      <c r="A162">
        <v>17901</v>
      </c>
      <c r="B162">
        <v>18000</v>
      </c>
      <c r="C162">
        <v>2695</v>
      </c>
      <c r="D162">
        <v>2613</v>
      </c>
      <c r="E162">
        <v>1443</v>
      </c>
      <c r="F162">
        <v>2894</v>
      </c>
      <c r="G162">
        <v>4370</v>
      </c>
      <c r="H162">
        <v>4370</v>
      </c>
    </row>
    <row r="163" spans="1:8" x14ac:dyDescent="0.3">
      <c r="A163">
        <v>18001</v>
      </c>
      <c r="B163">
        <v>18100</v>
      </c>
      <c r="C163">
        <v>2719</v>
      </c>
      <c r="D163">
        <v>2636</v>
      </c>
      <c r="E163">
        <v>1453</v>
      </c>
      <c r="F163">
        <v>2920</v>
      </c>
      <c r="G163">
        <v>4402</v>
      </c>
      <c r="H163">
        <v>4402</v>
      </c>
    </row>
    <row r="164" spans="1:8" x14ac:dyDescent="0.3">
      <c r="A164">
        <v>18101</v>
      </c>
      <c r="B164">
        <v>18200</v>
      </c>
      <c r="C164">
        <v>2742</v>
      </c>
      <c r="D164">
        <v>2661</v>
      </c>
      <c r="E164">
        <v>1463</v>
      </c>
      <c r="F164">
        <v>2945</v>
      </c>
      <c r="G164">
        <v>4433</v>
      </c>
      <c r="H164">
        <v>4433</v>
      </c>
    </row>
    <row r="165" spans="1:8" x14ac:dyDescent="0.3">
      <c r="A165">
        <v>18201</v>
      </c>
      <c r="B165">
        <v>18300</v>
      </c>
      <c r="C165">
        <v>2766</v>
      </c>
      <c r="D165">
        <v>2684</v>
      </c>
      <c r="E165">
        <v>1473</v>
      </c>
      <c r="F165">
        <v>2971</v>
      </c>
      <c r="G165">
        <v>4465</v>
      </c>
      <c r="H165">
        <v>4465</v>
      </c>
    </row>
    <row r="166" spans="1:8" x14ac:dyDescent="0.3">
      <c r="A166">
        <v>18301</v>
      </c>
      <c r="B166">
        <v>18400</v>
      </c>
      <c r="C166">
        <v>2790</v>
      </c>
      <c r="D166">
        <v>2709</v>
      </c>
      <c r="E166">
        <v>1483</v>
      </c>
      <c r="F166">
        <v>2997</v>
      </c>
      <c r="G166">
        <v>4499</v>
      </c>
      <c r="H166">
        <v>4499</v>
      </c>
    </row>
    <row r="167" spans="1:8" x14ac:dyDescent="0.3">
      <c r="A167">
        <v>18401</v>
      </c>
      <c r="B167">
        <v>18500</v>
      </c>
      <c r="C167">
        <v>2813</v>
      </c>
      <c r="D167">
        <v>2734</v>
      </c>
      <c r="E167">
        <v>1485</v>
      </c>
      <c r="F167">
        <v>3022</v>
      </c>
      <c r="G167">
        <v>4531</v>
      </c>
      <c r="H167">
        <v>4531</v>
      </c>
    </row>
    <row r="168" spans="1:8" x14ac:dyDescent="0.3">
      <c r="A168">
        <v>18501</v>
      </c>
      <c r="B168">
        <v>18600</v>
      </c>
      <c r="C168">
        <v>2837</v>
      </c>
      <c r="D168">
        <v>2757</v>
      </c>
      <c r="E168">
        <v>1495</v>
      </c>
      <c r="F168">
        <v>3048</v>
      </c>
      <c r="G168">
        <v>4562</v>
      </c>
      <c r="H168">
        <v>4562</v>
      </c>
    </row>
    <row r="169" spans="1:8" x14ac:dyDescent="0.3">
      <c r="A169">
        <v>18601</v>
      </c>
      <c r="B169">
        <v>18700</v>
      </c>
      <c r="C169">
        <v>2860</v>
      </c>
      <c r="D169">
        <v>2782</v>
      </c>
      <c r="E169">
        <v>1505</v>
      </c>
      <c r="F169">
        <v>3073</v>
      </c>
      <c r="G169">
        <v>4594</v>
      </c>
      <c r="H169">
        <v>4594</v>
      </c>
    </row>
    <row r="170" spans="1:8" x14ac:dyDescent="0.3">
      <c r="A170">
        <v>18701</v>
      </c>
      <c r="B170">
        <v>18800</v>
      </c>
      <c r="C170">
        <v>2884</v>
      </c>
      <c r="D170">
        <v>2805</v>
      </c>
      <c r="E170">
        <v>1515</v>
      </c>
      <c r="F170">
        <v>3099</v>
      </c>
      <c r="G170">
        <v>4626</v>
      </c>
      <c r="H170">
        <v>4626</v>
      </c>
    </row>
    <row r="171" spans="1:8" x14ac:dyDescent="0.3">
      <c r="A171">
        <v>18801</v>
      </c>
      <c r="B171">
        <v>18900</v>
      </c>
      <c r="C171">
        <v>2907</v>
      </c>
      <c r="D171">
        <v>2830</v>
      </c>
      <c r="E171">
        <v>1525</v>
      </c>
      <c r="F171">
        <v>3125</v>
      </c>
      <c r="G171">
        <v>4660</v>
      </c>
      <c r="H171">
        <v>4660</v>
      </c>
    </row>
    <row r="172" spans="1:8" x14ac:dyDescent="0.3">
      <c r="A172">
        <v>18901</v>
      </c>
      <c r="B172">
        <v>19000</v>
      </c>
      <c r="C172">
        <v>2931</v>
      </c>
      <c r="D172">
        <v>2853</v>
      </c>
      <c r="E172">
        <v>1535</v>
      </c>
      <c r="F172">
        <v>3150</v>
      </c>
      <c r="G172">
        <v>4692</v>
      </c>
      <c r="H172">
        <v>4692</v>
      </c>
    </row>
    <row r="173" spans="1:8" x14ac:dyDescent="0.3">
      <c r="A173">
        <v>19001</v>
      </c>
      <c r="B173">
        <v>19100</v>
      </c>
      <c r="C173">
        <v>2954</v>
      </c>
      <c r="D173">
        <v>2878</v>
      </c>
      <c r="E173">
        <v>1537</v>
      </c>
      <c r="F173">
        <v>3176</v>
      </c>
      <c r="G173">
        <v>4723</v>
      </c>
      <c r="H173">
        <v>4723</v>
      </c>
    </row>
    <row r="174" spans="1:8" x14ac:dyDescent="0.3">
      <c r="A174">
        <v>19101</v>
      </c>
      <c r="B174">
        <v>19200</v>
      </c>
      <c r="C174">
        <v>2978</v>
      </c>
      <c r="D174">
        <v>2901</v>
      </c>
      <c r="E174">
        <v>1547</v>
      </c>
      <c r="F174">
        <v>3201</v>
      </c>
      <c r="G174">
        <v>4755</v>
      </c>
      <c r="H174">
        <v>4755</v>
      </c>
    </row>
    <row r="175" spans="1:8" x14ac:dyDescent="0.3">
      <c r="A175">
        <v>19201</v>
      </c>
      <c r="B175">
        <v>19300</v>
      </c>
      <c r="C175">
        <v>3001</v>
      </c>
      <c r="D175">
        <v>2926</v>
      </c>
      <c r="E175">
        <v>1557</v>
      </c>
      <c r="F175">
        <v>3227</v>
      </c>
      <c r="G175">
        <v>4787</v>
      </c>
      <c r="H175">
        <v>4787</v>
      </c>
    </row>
    <row r="176" spans="1:8" x14ac:dyDescent="0.3">
      <c r="A176">
        <v>19301</v>
      </c>
      <c r="B176">
        <v>19400</v>
      </c>
      <c r="C176">
        <v>3025</v>
      </c>
      <c r="D176">
        <v>2951</v>
      </c>
      <c r="E176">
        <v>1567</v>
      </c>
      <c r="F176">
        <v>3253</v>
      </c>
      <c r="G176">
        <v>4821</v>
      </c>
      <c r="H176">
        <v>4821</v>
      </c>
    </row>
    <row r="177" spans="1:8" x14ac:dyDescent="0.3">
      <c r="A177">
        <v>19401</v>
      </c>
      <c r="B177">
        <v>19500</v>
      </c>
      <c r="C177">
        <v>3049</v>
      </c>
      <c r="D177">
        <v>2974</v>
      </c>
      <c r="E177">
        <v>1577</v>
      </c>
      <c r="F177">
        <v>3278</v>
      </c>
      <c r="G177">
        <v>4852</v>
      </c>
      <c r="H177">
        <v>4852</v>
      </c>
    </row>
    <row r="178" spans="1:8" x14ac:dyDescent="0.3">
      <c r="A178">
        <v>19501</v>
      </c>
      <c r="B178">
        <v>19600</v>
      </c>
      <c r="C178">
        <v>3072</v>
      </c>
      <c r="D178">
        <v>2999</v>
      </c>
      <c r="E178">
        <v>1587</v>
      </c>
      <c r="F178">
        <v>3304</v>
      </c>
      <c r="G178">
        <v>4884</v>
      </c>
      <c r="H178">
        <v>4884</v>
      </c>
    </row>
    <row r="179" spans="1:8" x14ac:dyDescent="0.3">
      <c r="A179">
        <v>19601</v>
      </c>
      <c r="B179">
        <v>19700</v>
      </c>
      <c r="C179">
        <v>3096</v>
      </c>
      <c r="D179">
        <v>3022</v>
      </c>
      <c r="E179">
        <v>1589</v>
      </c>
      <c r="F179">
        <v>3329</v>
      </c>
      <c r="G179">
        <v>4916</v>
      </c>
      <c r="H179">
        <v>4916</v>
      </c>
    </row>
    <row r="180" spans="1:8" x14ac:dyDescent="0.3">
      <c r="A180">
        <v>19701</v>
      </c>
      <c r="B180">
        <v>19800</v>
      </c>
      <c r="C180">
        <v>3119</v>
      </c>
      <c r="D180">
        <v>3047</v>
      </c>
      <c r="E180">
        <v>1599</v>
      </c>
      <c r="F180">
        <v>3355</v>
      </c>
      <c r="G180">
        <v>4948</v>
      </c>
      <c r="H180">
        <v>4948</v>
      </c>
    </row>
    <row r="181" spans="1:8" x14ac:dyDescent="0.3">
      <c r="A181">
        <v>19801</v>
      </c>
      <c r="B181">
        <v>19900</v>
      </c>
      <c r="C181">
        <v>3143</v>
      </c>
      <c r="D181">
        <v>3070</v>
      </c>
      <c r="E181">
        <v>1609</v>
      </c>
      <c r="F181">
        <v>3381</v>
      </c>
      <c r="G181">
        <v>4982</v>
      </c>
      <c r="H181">
        <v>4982</v>
      </c>
    </row>
    <row r="182" spans="1:8" x14ac:dyDescent="0.3">
      <c r="A182">
        <v>19901</v>
      </c>
      <c r="B182">
        <v>20000</v>
      </c>
      <c r="C182">
        <v>3166</v>
      </c>
      <c r="D182">
        <v>3095</v>
      </c>
      <c r="E182">
        <v>1619</v>
      </c>
      <c r="F182">
        <v>3406</v>
      </c>
      <c r="G182">
        <v>5013</v>
      </c>
      <c r="H182">
        <v>5013</v>
      </c>
    </row>
    <row r="183" spans="1:8" x14ac:dyDescent="0.3">
      <c r="A183">
        <v>20001</v>
      </c>
      <c r="B183">
        <v>20200</v>
      </c>
      <c r="C183">
        <v>3213</v>
      </c>
      <c r="D183">
        <v>3143</v>
      </c>
      <c r="E183">
        <v>1639</v>
      </c>
      <c r="F183">
        <v>3457</v>
      </c>
      <c r="G183">
        <v>5077</v>
      </c>
      <c r="H183">
        <v>5077</v>
      </c>
    </row>
    <row r="184" spans="1:8" x14ac:dyDescent="0.3">
      <c r="A184">
        <v>20201</v>
      </c>
      <c r="B184">
        <v>20400</v>
      </c>
      <c r="C184">
        <v>3261</v>
      </c>
      <c r="D184">
        <v>3190</v>
      </c>
      <c r="E184">
        <v>1650</v>
      </c>
      <c r="F184">
        <v>3509</v>
      </c>
      <c r="G184">
        <v>5143</v>
      </c>
      <c r="H184">
        <v>5143</v>
      </c>
    </row>
    <row r="185" spans="1:8" x14ac:dyDescent="0.3">
      <c r="A185">
        <v>20401</v>
      </c>
      <c r="B185">
        <v>20600</v>
      </c>
      <c r="C185">
        <v>3308</v>
      </c>
      <c r="D185">
        <v>3236</v>
      </c>
      <c r="E185">
        <v>1669</v>
      </c>
      <c r="F185">
        <v>3560</v>
      </c>
      <c r="G185">
        <v>5206</v>
      </c>
      <c r="H185">
        <v>5206</v>
      </c>
    </row>
    <row r="186" spans="1:8" x14ac:dyDescent="0.3">
      <c r="A186">
        <v>20601</v>
      </c>
      <c r="B186">
        <v>20800</v>
      </c>
      <c r="C186">
        <v>3355</v>
      </c>
      <c r="D186">
        <v>3283</v>
      </c>
      <c r="E186">
        <v>1687</v>
      </c>
      <c r="F186">
        <v>3611</v>
      </c>
      <c r="G186">
        <v>5269</v>
      </c>
      <c r="H186">
        <v>5269</v>
      </c>
    </row>
    <row r="187" spans="1:8" x14ac:dyDescent="0.3">
      <c r="A187">
        <v>20801</v>
      </c>
      <c r="B187">
        <v>21000</v>
      </c>
      <c r="C187">
        <v>3402</v>
      </c>
      <c r="D187">
        <v>3329</v>
      </c>
      <c r="E187">
        <v>1697</v>
      </c>
      <c r="F187">
        <v>3662</v>
      </c>
      <c r="G187">
        <v>5335</v>
      </c>
      <c r="H187">
        <v>5335</v>
      </c>
    </row>
    <row r="188" spans="1:8" x14ac:dyDescent="0.3">
      <c r="A188">
        <v>21001</v>
      </c>
      <c r="B188">
        <v>21200</v>
      </c>
      <c r="C188">
        <v>3449</v>
      </c>
      <c r="D188">
        <v>3375</v>
      </c>
      <c r="E188">
        <v>1716</v>
      </c>
      <c r="F188">
        <v>3713</v>
      </c>
      <c r="G188">
        <v>5398</v>
      </c>
      <c r="H188">
        <v>5398</v>
      </c>
    </row>
    <row r="189" spans="1:8" x14ac:dyDescent="0.3">
      <c r="A189">
        <v>21201</v>
      </c>
      <c r="B189">
        <v>21400</v>
      </c>
      <c r="C189">
        <v>3496</v>
      </c>
      <c r="D189">
        <v>3424</v>
      </c>
      <c r="E189">
        <v>1734</v>
      </c>
      <c r="F189">
        <v>3765</v>
      </c>
      <c r="G189">
        <v>5464</v>
      </c>
      <c r="H189">
        <v>5464</v>
      </c>
    </row>
    <row r="190" spans="1:8" x14ac:dyDescent="0.3">
      <c r="A190">
        <v>21401</v>
      </c>
      <c r="B190">
        <v>21600</v>
      </c>
      <c r="C190">
        <v>3543</v>
      </c>
      <c r="D190">
        <v>3470</v>
      </c>
      <c r="E190">
        <v>1744</v>
      </c>
      <c r="F190">
        <v>3816</v>
      </c>
      <c r="G190">
        <v>5528</v>
      </c>
      <c r="H190">
        <v>5528</v>
      </c>
    </row>
    <row r="191" spans="1:8" x14ac:dyDescent="0.3">
      <c r="A191">
        <v>21601</v>
      </c>
      <c r="B191">
        <v>21800</v>
      </c>
      <c r="C191">
        <v>3590</v>
      </c>
      <c r="D191">
        <v>3517</v>
      </c>
      <c r="E191">
        <v>1763</v>
      </c>
      <c r="F191">
        <v>3867</v>
      </c>
      <c r="G191">
        <v>5591</v>
      </c>
      <c r="H191">
        <v>5591</v>
      </c>
    </row>
    <row r="192" spans="1:8" x14ac:dyDescent="0.3">
      <c r="A192">
        <v>21801</v>
      </c>
      <c r="B192">
        <v>22000</v>
      </c>
      <c r="C192">
        <v>3637</v>
      </c>
      <c r="D192">
        <v>3563</v>
      </c>
      <c r="E192">
        <v>1781</v>
      </c>
      <c r="F192">
        <v>3918</v>
      </c>
      <c r="G192">
        <v>5657</v>
      </c>
      <c r="H192">
        <v>5657</v>
      </c>
    </row>
    <row r="193" spans="1:8" x14ac:dyDescent="0.3">
      <c r="A193">
        <v>22001</v>
      </c>
      <c r="B193">
        <v>22200</v>
      </c>
      <c r="C193">
        <v>3684</v>
      </c>
      <c r="D193">
        <v>3609</v>
      </c>
      <c r="E193">
        <v>1792</v>
      </c>
      <c r="F193">
        <v>3969</v>
      </c>
      <c r="G193">
        <v>5720</v>
      </c>
      <c r="H193">
        <v>5720</v>
      </c>
    </row>
    <row r="194" spans="1:8" x14ac:dyDescent="0.3">
      <c r="A194">
        <v>22201</v>
      </c>
      <c r="B194">
        <v>22400</v>
      </c>
      <c r="C194">
        <v>3732</v>
      </c>
      <c r="D194">
        <v>3656</v>
      </c>
      <c r="E194">
        <v>1810</v>
      </c>
      <c r="F194">
        <v>4021</v>
      </c>
      <c r="G194">
        <v>5786</v>
      </c>
      <c r="H194">
        <v>5786</v>
      </c>
    </row>
    <row r="195" spans="1:8" x14ac:dyDescent="0.3">
      <c r="A195">
        <v>22401</v>
      </c>
      <c r="B195">
        <v>22600</v>
      </c>
      <c r="C195">
        <v>3779</v>
      </c>
      <c r="D195">
        <v>3702</v>
      </c>
      <c r="E195">
        <v>1829</v>
      </c>
      <c r="F195">
        <v>4072</v>
      </c>
      <c r="G195">
        <v>5849</v>
      </c>
      <c r="H195">
        <v>5849</v>
      </c>
    </row>
    <row r="196" spans="1:8" x14ac:dyDescent="0.3">
      <c r="A196">
        <v>22601</v>
      </c>
      <c r="B196">
        <v>22800</v>
      </c>
      <c r="C196">
        <v>3826</v>
      </c>
      <c r="D196">
        <v>3748</v>
      </c>
      <c r="E196">
        <v>1847</v>
      </c>
      <c r="F196">
        <v>4123</v>
      </c>
      <c r="G196">
        <v>5913</v>
      </c>
      <c r="H196">
        <v>5913</v>
      </c>
    </row>
    <row r="197" spans="1:8" x14ac:dyDescent="0.3">
      <c r="A197">
        <v>22801</v>
      </c>
      <c r="B197">
        <v>23000</v>
      </c>
      <c r="C197">
        <v>3873</v>
      </c>
      <c r="D197">
        <v>3795</v>
      </c>
      <c r="E197">
        <v>1857</v>
      </c>
      <c r="F197">
        <v>4174</v>
      </c>
      <c r="G197">
        <v>5979</v>
      </c>
      <c r="H197">
        <v>5979</v>
      </c>
    </row>
    <row r="198" spans="1:8" x14ac:dyDescent="0.3">
      <c r="A198">
        <v>23001</v>
      </c>
      <c r="B198">
        <v>23200</v>
      </c>
      <c r="C198">
        <v>3922</v>
      </c>
      <c r="D198">
        <v>3841</v>
      </c>
      <c r="E198">
        <v>1876</v>
      </c>
      <c r="F198">
        <v>4227</v>
      </c>
      <c r="G198">
        <v>6044</v>
      </c>
      <c r="H198">
        <v>6044</v>
      </c>
    </row>
    <row r="199" spans="1:8" x14ac:dyDescent="0.3">
      <c r="A199">
        <v>23201</v>
      </c>
      <c r="B199">
        <v>23400</v>
      </c>
      <c r="C199">
        <v>3970</v>
      </c>
      <c r="D199">
        <v>3890</v>
      </c>
      <c r="E199">
        <v>1894</v>
      </c>
      <c r="F199">
        <v>4280</v>
      </c>
      <c r="G199">
        <v>6111</v>
      </c>
      <c r="H199">
        <v>6111</v>
      </c>
    </row>
    <row r="200" spans="1:8" x14ac:dyDescent="0.3">
      <c r="A200">
        <v>23401</v>
      </c>
      <c r="B200">
        <v>23600</v>
      </c>
      <c r="C200">
        <v>4019</v>
      </c>
      <c r="D200">
        <v>3936</v>
      </c>
      <c r="E200">
        <v>1905</v>
      </c>
      <c r="F200">
        <v>4333</v>
      </c>
      <c r="G200">
        <v>6176</v>
      </c>
      <c r="H200">
        <v>6176</v>
      </c>
    </row>
    <row r="201" spans="1:8" x14ac:dyDescent="0.3">
      <c r="A201">
        <v>23601</v>
      </c>
      <c r="B201">
        <v>23800</v>
      </c>
      <c r="C201">
        <v>4068</v>
      </c>
      <c r="D201">
        <v>3982</v>
      </c>
      <c r="E201">
        <v>1923</v>
      </c>
      <c r="F201">
        <v>4386</v>
      </c>
      <c r="G201">
        <v>6241</v>
      </c>
      <c r="H201">
        <v>6241</v>
      </c>
    </row>
    <row r="202" spans="1:8" x14ac:dyDescent="0.3">
      <c r="A202">
        <v>23801</v>
      </c>
      <c r="B202">
        <v>24000</v>
      </c>
      <c r="C202">
        <v>4117</v>
      </c>
      <c r="D202">
        <v>4029</v>
      </c>
      <c r="E202">
        <v>1942</v>
      </c>
      <c r="F202">
        <v>4438</v>
      </c>
      <c r="G202">
        <v>6309</v>
      </c>
      <c r="H202">
        <v>6309</v>
      </c>
    </row>
    <row r="203" spans="1:8" x14ac:dyDescent="0.3">
      <c r="A203">
        <v>24001</v>
      </c>
      <c r="B203">
        <v>24200</v>
      </c>
      <c r="C203">
        <v>4165</v>
      </c>
      <c r="D203">
        <v>4075</v>
      </c>
      <c r="E203">
        <v>1952</v>
      </c>
      <c r="F203">
        <v>4491</v>
      </c>
      <c r="G203">
        <v>6374</v>
      </c>
      <c r="H203">
        <v>6374</v>
      </c>
    </row>
    <row r="204" spans="1:8" x14ac:dyDescent="0.3">
      <c r="A204">
        <v>24201</v>
      </c>
      <c r="B204">
        <v>24400</v>
      </c>
      <c r="C204">
        <v>4214</v>
      </c>
      <c r="D204">
        <v>4121</v>
      </c>
      <c r="E204">
        <v>1970</v>
      </c>
      <c r="F204">
        <v>4544</v>
      </c>
      <c r="G204">
        <v>6441</v>
      </c>
      <c r="H204">
        <v>6441</v>
      </c>
    </row>
    <row r="205" spans="1:8" x14ac:dyDescent="0.3">
      <c r="A205">
        <v>24401</v>
      </c>
      <c r="B205">
        <v>24600</v>
      </c>
      <c r="C205">
        <v>4263</v>
      </c>
      <c r="D205">
        <v>4168</v>
      </c>
      <c r="E205">
        <v>1989</v>
      </c>
      <c r="F205">
        <v>4597</v>
      </c>
      <c r="G205">
        <v>6506</v>
      </c>
      <c r="H205">
        <v>6506</v>
      </c>
    </row>
    <row r="206" spans="1:8" x14ac:dyDescent="0.3">
      <c r="A206">
        <v>24601</v>
      </c>
      <c r="B206">
        <v>24800</v>
      </c>
      <c r="C206">
        <v>4312</v>
      </c>
      <c r="D206">
        <v>4216</v>
      </c>
      <c r="E206">
        <v>1999</v>
      </c>
      <c r="F206">
        <v>4650</v>
      </c>
      <c r="G206">
        <v>6571</v>
      </c>
      <c r="H206">
        <v>6571</v>
      </c>
    </row>
    <row r="207" spans="1:8" x14ac:dyDescent="0.3">
      <c r="A207">
        <v>24801</v>
      </c>
      <c r="B207">
        <v>25000</v>
      </c>
      <c r="C207">
        <v>4360</v>
      </c>
      <c r="D207">
        <v>4265</v>
      </c>
      <c r="E207">
        <v>2018</v>
      </c>
      <c r="F207">
        <v>4703</v>
      </c>
      <c r="G207">
        <v>6639</v>
      </c>
      <c r="H207">
        <v>6639</v>
      </c>
    </row>
    <row r="208" spans="1:8" x14ac:dyDescent="0.3">
      <c r="A208">
        <v>25001</v>
      </c>
      <c r="B208">
        <v>25200</v>
      </c>
      <c r="C208">
        <v>4409</v>
      </c>
      <c r="D208">
        <v>4311</v>
      </c>
      <c r="E208">
        <v>2036</v>
      </c>
      <c r="F208">
        <v>4755</v>
      </c>
      <c r="G208">
        <v>6704</v>
      </c>
      <c r="H208">
        <v>6704</v>
      </c>
    </row>
    <row r="209" spans="1:8" x14ac:dyDescent="0.3">
      <c r="A209">
        <v>25201</v>
      </c>
      <c r="B209">
        <v>25400</v>
      </c>
      <c r="C209">
        <v>4458</v>
      </c>
      <c r="D209">
        <v>4360</v>
      </c>
      <c r="E209">
        <v>2046</v>
      </c>
      <c r="F209">
        <v>4808</v>
      </c>
      <c r="G209">
        <v>6771</v>
      </c>
      <c r="H209">
        <v>6771</v>
      </c>
    </row>
    <row r="210" spans="1:8" x14ac:dyDescent="0.3">
      <c r="A210">
        <v>25401</v>
      </c>
      <c r="B210">
        <v>25600</v>
      </c>
      <c r="C210">
        <v>4507</v>
      </c>
      <c r="D210">
        <v>4406</v>
      </c>
      <c r="E210">
        <v>2065</v>
      </c>
      <c r="F210">
        <v>4861</v>
      </c>
      <c r="G210">
        <v>6836</v>
      </c>
      <c r="H210">
        <v>6836</v>
      </c>
    </row>
    <row r="211" spans="1:8" x14ac:dyDescent="0.3">
      <c r="A211">
        <v>25601</v>
      </c>
      <c r="B211">
        <v>25800</v>
      </c>
      <c r="C211">
        <v>4555</v>
      </c>
      <c r="D211">
        <v>4455</v>
      </c>
      <c r="E211">
        <v>2084</v>
      </c>
      <c r="F211">
        <v>4914</v>
      </c>
      <c r="G211">
        <v>6901</v>
      </c>
      <c r="H211">
        <v>6901</v>
      </c>
    </row>
    <row r="212" spans="1:8" x14ac:dyDescent="0.3">
      <c r="A212">
        <v>25801</v>
      </c>
      <c r="B212">
        <v>26000</v>
      </c>
      <c r="C212">
        <v>4604</v>
      </c>
      <c r="D212">
        <v>4501</v>
      </c>
      <c r="E212">
        <v>2094</v>
      </c>
      <c r="F212">
        <v>4967</v>
      </c>
      <c r="G212">
        <v>6969</v>
      </c>
      <c r="H212">
        <v>6969</v>
      </c>
    </row>
    <row r="213" spans="1:8" x14ac:dyDescent="0.3">
      <c r="A213">
        <v>26001</v>
      </c>
      <c r="B213">
        <v>26200</v>
      </c>
      <c r="C213">
        <v>4653</v>
      </c>
      <c r="D213">
        <v>4550</v>
      </c>
      <c r="E213">
        <v>2112</v>
      </c>
      <c r="F213">
        <v>5020</v>
      </c>
      <c r="G213">
        <v>7034</v>
      </c>
      <c r="H213">
        <v>7034</v>
      </c>
    </row>
    <row r="214" spans="1:8" x14ac:dyDescent="0.3">
      <c r="A214">
        <v>26201</v>
      </c>
      <c r="B214">
        <v>26400</v>
      </c>
      <c r="C214">
        <v>4702</v>
      </c>
      <c r="D214">
        <v>4597</v>
      </c>
      <c r="E214">
        <v>2131</v>
      </c>
      <c r="F214">
        <v>5073</v>
      </c>
      <c r="G214">
        <v>7101</v>
      </c>
      <c r="H214">
        <v>7101</v>
      </c>
    </row>
    <row r="215" spans="1:8" x14ac:dyDescent="0.3">
      <c r="A215">
        <v>26401</v>
      </c>
      <c r="B215">
        <v>26600</v>
      </c>
      <c r="C215">
        <v>4750</v>
      </c>
      <c r="D215">
        <v>4645</v>
      </c>
      <c r="E215">
        <v>2141</v>
      </c>
      <c r="F215">
        <v>5126</v>
      </c>
      <c r="G215">
        <v>7166</v>
      </c>
      <c r="H215">
        <v>7166</v>
      </c>
    </row>
    <row r="216" spans="1:8" x14ac:dyDescent="0.3">
      <c r="A216">
        <v>26601</v>
      </c>
      <c r="B216">
        <v>26800</v>
      </c>
      <c r="C216">
        <v>4799</v>
      </c>
      <c r="D216">
        <v>4692</v>
      </c>
      <c r="E216">
        <v>2160</v>
      </c>
      <c r="F216">
        <v>5178</v>
      </c>
      <c r="G216">
        <v>7231</v>
      </c>
      <c r="H216">
        <v>7231</v>
      </c>
    </row>
    <row r="217" spans="1:8" x14ac:dyDescent="0.3">
      <c r="A217">
        <v>26801</v>
      </c>
      <c r="B217">
        <v>27000</v>
      </c>
      <c r="C217">
        <v>4848</v>
      </c>
      <c r="D217">
        <v>4740</v>
      </c>
      <c r="E217">
        <v>2178</v>
      </c>
      <c r="F217">
        <v>5231</v>
      </c>
      <c r="G217">
        <v>7299</v>
      </c>
      <c r="H217">
        <v>7299</v>
      </c>
    </row>
    <row r="218" spans="1:8" x14ac:dyDescent="0.3">
      <c r="A218">
        <v>27001</v>
      </c>
      <c r="B218">
        <v>27200</v>
      </c>
      <c r="C218">
        <v>4897</v>
      </c>
      <c r="D218">
        <v>4787</v>
      </c>
      <c r="E218">
        <v>2188</v>
      </c>
      <c r="F218">
        <v>5284</v>
      </c>
      <c r="G218">
        <v>7364</v>
      </c>
      <c r="H218">
        <v>7364</v>
      </c>
    </row>
    <row r="219" spans="1:8" x14ac:dyDescent="0.3">
      <c r="A219">
        <v>27201</v>
      </c>
      <c r="B219">
        <v>27400</v>
      </c>
      <c r="C219">
        <v>4945</v>
      </c>
      <c r="D219">
        <v>4835</v>
      </c>
      <c r="E219">
        <v>2207</v>
      </c>
      <c r="F219">
        <v>5337</v>
      </c>
      <c r="G219">
        <v>7431</v>
      </c>
      <c r="H219">
        <v>7431</v>
      </c>
    </row>
    <row r="220" spans="1:8" x14ac:dyDescent="0.3">
      <c r="A220">
        <v>27401</v>
      </c>
      <c r="B220">
        <v>27600</v>
      </c>
      <c r="C220">
        <v>4994</v>
      </c>
      <c r="D220">
        <v>4882</v>
      </c>
      <c r="E220">
        <v>2225</v>
      </c>
      <c r="F220">
        <v>5390</v>
      </c>
      <c r="G220">
        <v>7496</v>
      </c>
      <c r="H220">
        <v>7496</v>
      </c>
    </row>
    <row r="221" spans="1:8" x14ac:dyDescent="0.3">
      <c r="A221">
        <v>27601</v>
      </c>
      <c r="B221">
        <v>27800</v>
      </c>
      <c r="C221">
        <v>5043</v>
      </c>
      <c r="D221">
        <v>4930</v>
      </c>
      <c r="E221">
        <v>2244</v>
      </c>
      <c r="F221">
        <v>5443</v>
      </c>
      <c r="G221">
        <v>7561</v>
      </c>
      <c r="H221">
        <v>7561</v>
      </c>
    </row>
    <row r="222" spans="1:8" x14ac:dyDescent="0.3">
      <c r="A222">
        <v>27801</v>
      </c>
      <c r="B222">
        <v>28000</v>
      </c>
      <c r="C222">
        <v>5092</v>
      </c>
      <c r="D222">
        <v>4979</v>
      </c>
      <c r="E222">
        <v>2254</v>
      </c>
      <c r="F222">
        <v>5495</v>
      </c>
      <c r="G222">
        <v>7629</v>
      </c>
      <c r="H222">
        <v>7629</v>
      </c>
    </row>
    <row r="223" spans="1:8" x14ac:dyDescent="0.3">
      <c r="A223">
        <v>28001</v>
      </c>
      <c r="B223">
        <v>28200</v>
      </c>
      <c r="C223">
        <v>5140</v>
      </c>
      <c r="D223">
        <v>5026</v>
      </c>
      <c r="E223">
        <v>2273</v>
      </c>
      <c r="F223">
        <v>5548</v>
      </c>
      <c r="G223">
        <v>7694</v>
      </c>
      <c r="H223">
        <v>7694</v>
      </c>
    </row>
    <row r="224" spans="1:8" x14ac:dyDescent="0.3">
      <c r="A224">
        <v>28201</v>
      </c>
      <c r="B224">
        <v>28400</v>
      </c>
      <c r="C224">
        <v>5189</v>
      </c>
      <c r="D224">
        <v>5074</v>
      </c>
      <c r="E224">
        <v>2291</v>
      </c>
      <c r="F224">
        <v>5601</v>
      </c>
      <c r="G224">
        <v>7761</v>
      </c>
      <c r="H224">
        <v>7761</v>
      </c>
    </row>
    <row r="225" spans="1:8" x14ac:dyDescent="0.3">
      <c r="A225">
        <v>28401</v>
      </c>
      <c r="B225">
        <v>28600</v>
      </c>
      <c r="C225">
        <v>5238</v>
      </c>
      <c r="D225">
        <v>5121</v>
      </c>
      <c r="E225">
        <v>2302</v>
      </c>
      <c r="F225">
        <v>5654</v>
      </c>
      <c r="G225">
        <v>7826</v>
      </c>
      <c r="H225">
        <v>7826</v>
      </c>
    </row>
    <row r="226" spans="1:8" x14ac:dyDescent="0.3">
      <c r="A226">
        <v>28601</v>
      </c>
      <c r="B226">
        <v>28800</v>
      </c>
      <c r="C226">
        <v>5287</v>
      </c>
      <c r="D226">
        <v>5169</v>
      </c>
      <c r="E226">
        <v>2320</v>
      </c>
      <c r="F226">
        <v>5707</v>
      </c>
      <c r="G226">
        <v>7891</v>
      </c>
      <c r="H226">
        <v>7891</v>
      </c>
    </row>
    <row r="227" spans="1:8" x14ac:dyDescent="0.3">
      <c r="A227">
        <v>28801</v>
      </c>
      <c r="B227">
        <v>29000</v>
      </c>
      <c r="C227">
        <v>5335</v>
      </c>
      <c r="D227">
        <v>5216</v>
      </c>
      <c r="E227">
        <v>2339</v>
      </c>
      <c r="F227">
        <v>5760</v>
      </c>
      <c r="G227">
        <v>7959</v>
      </c>
      <c r="H227">
        <v>7959</v>
      </c>
    </row>
    <row r="228" spans="1:8" x14ac:dyDescent="0.3">
      <c r="A228">
        <v>29001</v>
      </c>
      <c r="B228">
        <v>29200</v>
      </c>
      <c r="C228">
        <v>5384</v>
      </c>
      <c r="D228">
        <v>5264</v>
      </c>
      <c r="E228">
        <v>2349</v>
      </c>
      <c r="F228">
        <v>5812</v>
      </c>
      <c r="G228">
        <v>8024</v>
      </c>
      <c r="H228">
        <v>8024</v>
      </c>
    </row>
    <row r="229" spans="1:8" x14ac:dyDescent="0.3">
      <c r="A229">
        <v>29201</v>
      </c>
      <c r="B229">
        <v>29400</v>
      </c>
      <c r="C229">
        <v>5433</v>
      </c>
      <c r="D229">
        <v>5311</v>
      </c>
      <c r="E229">
        <v>2367</v>
      </c>
      <c r="F229">
        <v>5865</v>
      </c>
      <c r="G229">
        <v>8091</v>
      </c>
      <c r="H229">
        <v>8091</v>
      </c>
    </row>
    <row r="230" spans="1:8" x14ac:dyDescent="0.3">
      <c r="A230">
        <v>29401</v>
      </c>
      <c r="B230">
        <v>29600</v>
      </c>
      <c r="C230">
        <v>5482</v>
      </c>
      <c r="D230">
        <v>5359</v>
      </c>
      <c r="E230">
        <v>2386</v>
      </c>
      <c r="F230">
        <v>5918</v>
      </c>
      <c r="G230">
        <v>8156</v>
      </c>
      <c r="H230">
        <v>8156</v>
      </c>
    </row>
    <row r="231" spans="1:8" x14ac:dyDescent="0.3">
      <c r="A231">
        <v>29601</v>
      </c>
      <c r="B231">
        <v>29800</v>
      </c>
      <c r="C231">
        <v>5530</v>
      </c>
      <c r="D231">
        <v>5406</v>
      </c>
      <c r="E231">
        <v>2396</v>
      </c>
      <c r="F231">
        <v>5971</v>
      </c>
      <c r="G231">
        <v>8221</v>
      </c>
      <c r="H231">
        <v>8221</v>
      </c>
    </row>
    <row r="232" spans="1:8" x14ac:dyDescent="0.3">
      <c r="A232">
        <v>29801</v>
      </c>
      <c r="B232">
        <v>30000</v>
      </c>
      <c r="C232">
        <v>5579</v>
      </c>
      <c r="D232">
        <v>5455</v>
      </c>
      <c r="E232">
        <v>2415</v>
      </c>
      <c r="F232">
        <v>6024</v>
      </c>
      <c r="G232">
        <v>8289</v>
      </c>
      <c r="H232">
        <v>8289</v>
      </c>
    </row>
    <row r="233" spans="1:8" x14ac:dyDescent="0.3">
      <c r="A233">
        <v>30001</v>
      </c>
      <c r="B233">
        <v>30200</v>
      </c>
      <c r="C233">
        <v>5628</v>
      </c>
      <c r="D233">
        <v>5501</v>
      </c>
      <c r="E233">
        <v>2433</v>
      </c>
      <c r="F233">
        <v>6077</v>
      </c>
      <c r="G233">
        <v>8354</v>
      </c>
      <c r="H233">
        <v>8354</v>
      </c>
    </row>
    <row r="234" spans="1:8" x14ac:dyDescent="0.3">
      <c r="A234">
        <v>30201</v>
      </c>
      <c r="B234">
        <v>30400</v>
      </c>
      <c r="C234">
        <v>5677</v>
      </c>
      <c r="D234">
        <v>5550</v>
      </c>
      <c r="E234">
        <v>2466</v>
      </c>
      <c r="F234">
        <v>6130</v>
      </c>
      <c r="G234">
        <v>8421</v>
      </c>
      <c r="H234">
        <v>8421</v>
      </c>
    </row>
    <row r="235" spans="1:8" x14ac:dyDescent="0.3">
      <c r="A235">
        <v>30401</v>
      </c>
      <c r="B235">
        <v>30600</v>
      </c>
      <c r="C235">
        <v>5725</v>
      </c>
      <c r="D235">
        <v>5598</v>
      </c>
      <c r="E235">
        <v>2515</v>
      </c>
      <c r="F235">
        <v>6182</v>
      </c>
      <c r="G235">
        <v>8486</v>
      </c>
      <c r="H235">
        <v>8486</v>
      </c>
    </row>
    <row r="236" spans="1:8" x14ac:dyDescent="0.3">
      <c r="A236">
        <v>30601</v>
      </c>
      <c r="B236">
        <v>30800</v>
      </c>
      <c r="C236">
        <v>5774</v>
      </c>
      <c r="D236">
        <v>5645</v>
      </c>
      <c r="E236">
        <v>2561</v>
      </c>
      <c r="F236">
        <v>6235</v>
      </c>
      <c r="G236">
        <v>8551</v>
      </c>
      <c r="H236">
        <v>8551</v>
      </c>
    </row>
    <row r="237" spans="1:8" x14ac:dyDescent="0.3">
      <c r="A237">
        <v>30801</v>
      </c>
      <c r="B237">
        <v>31000</v>
      </c>
      <c r="C237">
        <v>5823</v>
      </c>
      <c r="D237">
        <v>5693</v>
      </c>
      <c r="E237">
        <v>2610</v>
      </c>
      <c r="F237">
        <v>6288</v>
      </c>
      <c r="G237">
        <v>8619</v>
      </c>
      <c r="H237">
        <v>8619</v>
      </c>
    </row>
    <row r="238" spans="1:8" x14ac:dyDescent="0.3">
      <c r="A238">
        <v>31001</v>
      </c>
      <c r="B238">
        <v>31200</v>
      </c>
      <c r="C238">
        <v>5872</v>
      </c>
      <c r="D238">
        <v>5740</v>
      </c>
      <c r="E238">
        <v>2656</v>
      </c>
      <c r="F238">
        <v>6341</v>
      </c>
      <c r="G238">
        <v>8684</v>
      </c>
      <c r="H238">
        <v>8684</v>
      </c>
    </row>
    <row r="239" spans="1:8" x14ac:dyDescent="0.3">
      <c r="A239">
        <v>31201</v>
      </c>
      <c r="B239">
        <v>31400</v>
      </c>
      <c r="C239">
        <v>5921</v>
      </c>
      <c r="D239">
        <v>5788</v>
      </c>
      <c r="E239">
        <v>2705</v>
      </c>
      <c r="F239">
        <v>6394</v>
      </c>
      <c r="G239">
        <v>8751</v>
      </c>
      <c r="H239">
        <v>8751</v>
      </c>
    </row>
    <row r="240" spans="1:8" x14ac:dyDescent="0.3">
      <c r="A240">
        <v>31401</v>
      </c>
      <c r="B240">
        <v>31600</v>
      </c>
      <c r="C240">
        <v>5969</v>
      </c>
      <c r="D240">
        <v>5835</v>
      </c>
      <c r="E240">
        <v>2751</v>
      </c>
      <c r="F240">
        <v>6447</v>
      </c>
      <c r="G240">
        <v>8816</v>
      </c>
      <c r="H240">
        <v>8816</v>
      </c>
    </row>
    <row r="241" spans="1:8" x14ac:dyDescent="0.3">
      <c r="A241">
        <v>31601</v>
      </c>
      <c r="B241">
        <v>31800</v>
      </c>
      <c r="C241">
        <v>6018</v>
      </c>
      <c r="D241">
        <v>5884</v>
      </c>
      <c r="E241">
        <v>2800</v>
      </c>
      <c r="F241">
        <v>6499</v>
      </c>
      <c r="G241">
        <v>8881</v>
      </c>
      <c r="H241">
        <v>8881</v>
      </c>
    </row>
    <row r="242" spans="1:8" x14ac:dyDescent="0.3">
      <c r="A242">
        <v>31801</v>
      </c>
      <c r="B242">
        <v>32000</v>
      </c>
      <c r="C242">
        <v>6067</v>
      </c>
      <c r="D242">
        <v>5930</v>
      </c>
      <c r="E242">
        <v>2846</v>
      </c>
      <c r="F242">
        <v>6552</v>
      </c>
      <c r="G242">
        <v>8949</v>
      </c>
      <c r="H242">
        <v>8949</v>
      </c>
    </row>
    <row r="243" spans="1:8" x14ac:dyDescent="0.3">
      <c r="A243">
        <v>32001</v>
      </c>
      <c r="B243">
        <v>32200</v>
      </c>
      <c r="C243">
        <v>6115</v>
      </c>
      <c r="D243">
        <v>5979</v>
      </c>
      <c r="E243">
        <v>2895</v>
      </c>
      <c r="F243">
        <v>6605</v>
      </c>
      <c r="G243">
        <v>9014</v>
      </c>
      <c r="H243">
        <v>9014</v>
      </c>
    </row>
    <row r="244" spans="1:8" x14ac:dyDescent="0.3">
      <c r="A244">
        <v>32201</v>
      </c>
      <c r="B244">
        <v>32400</v>
      </c>
      <c r="C244">
        <v>6164</v>
      </c>
      <c r="D244">
        <v>6026</v>
      </c>
      <c r="E244">
        <v>2943</v>
      </c>
      <c r="F244">
        <v>6658</v>
      </c>
      <c r="G244">
        <v>9081</v>
      </c>
      <c r="H244">
        <v>9081</v>
      </c>
    </row>
    <row r="245" spans="1:8" x14ac:dyDescent="0.3">
      <c r="A245">
        <v>32401</v>
      </c>
      <c r="B245">
        <v>32600</v>
      </c>
      <c r="C245">
        <v>6213</v>
      </c>
      <c r="D245">
        <v>6076</v>
      </c>
      <c r="E245">
        <v>2993</v>
      </c>
      <c r="F245">
        <v>6711</v>
      </c>
      <c r="G245">
        <v>9146</v>
      </c>
      <c r="H245">
        <v>9146</v>
      </c>
    </row>
    <row r="246" spans="1:8" x14ac:dyDescent="0.3">
      <c r="A246">
        <v>32601</v>
      </c>
      <c r="B246">
        <v>32800</v>
      </c>
      <c r="C246">
        <v>6262</v>
      </c>
      <c r="D246">
        <v>6124</v>
      </c>
      <c r="E246">
        <v>3040</v>
      </c>
      <c r="F246">
        <v>6764</v>
      </c>
      <c r="G246">
        <v>9211</v>
      </c>
      <c r="H246">
        <v>9211</v>
      </c>
    </row>
    <row r="247" spans="1:8" x14ac:dyDescent="0.3">
      <c r="A247">
        <v>32801</v>
      </c>
      <c r="B247">
        <v>33000</v>
      </c>
      <c r="C247">
        <v>6311</v>
      </c>
      <c r="D247">
        <v>6174</v>
      </c>
      <c r="E247">
        <v>3090</v>
      </c>
      <c r="F247">
        <v>6817</v>
      </c>
      <c r="G247">
        <v>9279</v>
      </c>
      <c r="H247">
        <v>9279</v>
      </c>
    </row>
    <row r="248" spans="1:8" x14ac:dyDescent="0.3">
      <c r="A248">
        <v>33001</v>
      </c>
      <c r="B248">
        <v>33200</v>
      </c>
      <c r="C248">
        <v>6359</v>
      </c>
      <c r="D248">
        <v>6221</v>
      </c>
      <c r="E248">
        <v>3138</v>
      </c>
      <c r="F248">
        <v>6869</v>
      </c>
      <c r="G248">
        <v>9344</v>
      </c>
      <c r="H248">
        <v>9344</v>
      </c>
    </row>
    <row r="249" spans="1:8" x14ac:dyDescent="0.3">
      <c r="A249">
        <v>33201</v>
      </c>
      <c r="B249">
        <v>33400</v>
      </c>
      <c r="C249">
        <v>6408</v>
      </c>
      <c r="D249">
        <v>6271</v>
      </c>
      <c r="E249">
        <v>3188</v>
      </c>
      <c r="F249">
        <v>6922</v>
      </c>
      <c r="G249">
        <v>9411</v>
      </c>
      <c r="H249">
        <v>9411</v>
      </c>
    </row>
    <row r="250" spans="1:8" x14ac:dyDescent="0.3">
      <c r="A250">
        <v>33401</v>
      </c>
      <c r="B250">
        <v>33600</v>
      </c>
      <c r="C250">
        <v>6457</v>
      </c>
      <c r="D250">
        <v>6321</v>
      </c>
      <c r="E250">
        <v>3238</v>
      </c>
      <c r="F250">
        <v>6975</v>
      </c>
      <c r="G250">
        <v>9476</v>
      </c>
      <c r="H250">
        <v>9476</v>
      </c>
    </row>
    <row r="251" spans="1:8" x14ac:dyDescent="0.3">
      <c r="A251">
        <v>33601</v>
      </c>
      <c r="B251">
        <v>33800</v>
      </c>
      <c r="C251">
        <v>6506</v>
      </c>
      <c r="D251">
        <v>6369</v>
      </c>
      <c r="E251">
        <v>3285</v>
      </c>
      <c r="F251">
        <v>7028</v>
      </c>
      <c r="G251">
        <v>9541</v>
      </c>
      <c r="H251">
        <v>9541</v>
      </c>
    </row>
    <row r="252" spans="1:8" x14ac:dyDescent="0.3">
      <c r="A252">
        <v>33801</v>
      </c>
      <c r="B252">
        <v>34000</v>
      </c>
      <c r="C252">
        <v>6554</v>
      </c>
      <c r="D252">
        <v>6419</v>
      </c>
      <c r="E252">
        <v>3335</v>
      </c>
      <c r="F252">
        <v>7081</v>
      </c>
      <c r="G252">
        <v>9609</v>
      </c>
      <c r="H252">
        <v>9609</v>
      </c>
    </row>
    <row r="253" spans="1:8" x14ac:dyDescent="0.3">
      <c r="A253">
        <v>34001</v>
      </c>
      <c r="B253">
        <v>34200</v>
      </c>
      <c r="C253">
        <v>6603</v>
      </c>
      <c r="D253">
        <v>6466</v>
      </c>
      <c r="E253">
        <v>3383</v>
      </c>
      <c r="F253">
        <v>7134</v>
      </c>
      <c r="G253">
        <v>9674</v>
      </c>
      <c r="H253">
        <v>9674</v>
      </c>
    </row>
    <row r="254" spans="1:8" x14ac:dyDescent="0.3">
      <c r="A254">
        <v>34201</v>
      </c>
      <c r="B254">
        <v>34400</v>
      </c>
      <c r="C254">
        <v>6652</v>
      </c>
      <c r="D254">
        <v>6516</v>
      </c>
      <c r="E254">
        <v>3433</v>
      </c>
      <c r="F254">
        <v>7187</v>
      </c>
      <c r="G254">
        <v>9741</v>
      </c>
      <c r="H254">
        <v>9741</v>
      </c>
    </row>
    <row r="255" spans="1:8" x14ac:dyDescent="0.3">
      <c r="A255">
        <v>34401</v>
      </c>
      <c r="B255">
        <v>34600</v>
      </c>
      <c r="C255">
        <v>6701</v>
      </c>
      <c r="D255">
        <v>6564</v>
      </c>
      <c r="E255">
        <v>3480</v>
      </c>
      <c r="F255">
        <v>7239</v>
      </c>
      <c r="G255">
        <v>9806</v>
      </c>
      <c r="H255">
        <v>9806</v>
      </c>
    </row>
    <row r="256" spans="1:8" x14ac:dyDescent="0.3">
      <c r="A256">
        <v>34601</v>
      </c>
      <c r="B256">
        <v>34800</v>
      </c>
      <c r="C256">
        <v>6749</v>
      </c>
      <c r="D256">
        <v>6614</v>
      </c>
      <c r="E256">
        <v>3530</v>
      </c>
      <c r="F256">
        <v>7292</v>
      </c>
      <c r="G256">
        <v>9871</v>
      </c>
      <c r="H256">
        <v>9871</v>
      </c>
    </row>
    <row r="257" spans="1:8" x14ac:dyDescent="0.3">
      <c r="A257">
        <v>34801</v>
      </c>
      <c r="B257">
        <v>35000</v>
      </c>
      <c r="C257">
        <v>6798</v>
      </c>
      <c r="D257">
        <v>6661</v>
      </c>
      <c r="E257">
        <v>3578</v>
      </c>
      <c r="F257">
        <v>7345</v>
      </c>
      <c r="G257">
        <v>9939</v>
      </c>
      <c r="H257">
        <v>9939</v>
      </c>
    </row>
    <row r="258" spans="1:8" x14ac:dyDescent="0.3">
      <c r="A258">
        <v>35001</v>
      </c>
      <c r="B258">
        <v>35200</v>
      </c>
      <c r="C258">
        <v>6847</v>
      </c>
      <c r="D258">
        <v>6711</v>
      </c>
      <c r="E258">
        <v>3628</v>
      </c>
      <c r="F258">
        <v>7398</v>
      </c>
      <c r="G258">
        <v>10004</v>
      </c>
      <c r="H258">
        <v>10004</v>
      </c>
    </row>
    <row r="259" spans="1:8" x14ac:dyDescent="0.3">
      <c r="A259">
        <v>35201</v>
      </c>
      <c r="B259">
        <v>35400</v>
      </c>
      <c r="C259">
        <v>6896</v>
      </c>
      <c r="D259">
        <v>6759</v>
      </c>
      <c r="E259">
        <v>3675</v>
      </c>
      <c r="F259">
        <v>7451</v>
      </c>
      <c r="G259">
        <v>10071</v>
      </c>
      <c r="H259">
        <v>10071</v>
      </c>
    </row>
    <row r="260" spans="1:8" x14ac:dyDescent="0.3">
      <c r="A260">
        <v>35401</v>
      </c>
      <c r="B260">
        <v>35600</v>
      </c>
      <c r="C260">
        <v>6944</v>
      </c>
      <c r="D260">
        <v>6809</v>
      </c>
      <c r="E260">
        <v>3725</v>
      </c>
      <c r="F260">
        <v>7504</v>
      </c>
      <c r="G260">
        <v>10136</v>
      </c>
      <c r="H260">
        <v>10136</v>
      </c>
    </row>
    <row r="261" spans="1:8" x14ac:dyDescent="0.3">
      <c r="A261">
        <v>35601</v>
      </c>
      <c r="B261">
        <v>35800</v>
      </c>
      <c r="C261">
        <v>6993</v>
      </c>
      <c r="D261">
        <v>6856</v>
      </c>
      <c r="E261">
        <v>3773</v>
      </c>
      <c r="F261">
        <v>7556</v>
      </c>
      <c r="G261">
        <v>10201</v>
      </c>
      <c r="H261">
        <v>10201</v>
      </c>
    </row>
    <row r="262" spans="1:8" x14ac:dyDescent="0.3">
      <c r="A262">
        <v>35801</v>
      </c>
      <c r="B262">
        <v>36000</v>
      </c>
      <c r="C262">
        <v>7042</v>
      </c>
      <c r="D262">
        <v>6906</v>
      </c>
      <c r="E262">
        <v>3823</v>
      </c>
      <c r="F262">
        <v>7609</v>
      </c>
      <c r="G262">
        <v>10269</v>
      </c>
      <c r="H262">
        <v>10269</v>
      </c>
    </row>
    <row r="263" spans="1:8" x14ac:dyDescent="0.3">
      <c r="A263">
        <v>36001</v>
      </c>
      <c r="B263">
        <v>36200</v>
      </c>
      <c r="C263">
        <v>7091</v>
      </c>
      <c r="D263">
        <v>6956</v>
      </c>
      <c r="E263">
        <v>3873</v>
      </c>
      <c r="F263">
        <v>7662</v>
      </c>
      <c r="G263">
        <v>10334</v>
      </c>
      <c r="H263">
        <v>10334</v>
      </c>
    </row>
    <row r="264" spans="1:8" x14ac:dyDescent="0.3">
      <c r="A264">
        <v>36201</v>
      </c>
      <c r="B264">
        <v>36400</v>
      </c>
      <c r="C264">
        <v>7139</v>
      </c>
      <c r="D264">
        <v>7004</v>
      </c>
      <c r="E264">
        <v>3920</v>
      </c>
      <c r="F264">
        <v>7715</v>
      </c>
      <c r="G264">
        <v>10401</v>
      </c>
      <c r="H264">
        <v>10401</v>
      </c>
    </row>
    <row r="265" spans="1:8" x14ac:dyDescent="0.3">
      <c r="A265">
        <v>36401</v>
      </c>
      <c r="B265">
        <v>36600</v>
      </c>
      <c r="C265">
        <v>7188</v>
      </c>
      <c r="D265">
        <v>7054</v>
      </c>
      <c r="E265">
        <v>3970</v>
      </c>
      <c r="F265">
        <v>7768</v>
      </c>
      <c r="G265">
        <v>10466</v>
      </c>
      <c r="H265">
        <v>10466</v>
      </c>
    </row>
    <row r="266" spans="1:8" x14ac:dyDescent="0.3">
      <c r="A266">
        <v>36601</v>
      </c>
      <c r="B266">
        <v>36800</v>
      </c>
      <c r="C266">
        <v>7237</v>
      </c>
      <c r="D266">
        <v>7101</v>
      </c>
      <c r="E266">
        <v>4018</v>
      </c>
      <c r="F266">
        <v>7821</v>
      </c>
      <c r="G266">
        <v>10531</v>
      </c>
      <c r="H266">
        <v>10531</v>
      </c>
    </row>
    <row r="267" spans="1:8" x14ac:dyDescent="0.3">
      <c r="A267">
        <v>36801</v>
      </c>
      <c r="B267">
        <v>37000</v>
      </c>
      <c r="C267">
        <v>7286</v>
      </c>
      <c r="D267">
        <v>7151</v>
      </c>
      <c r="E267">
        <v>4068</v>
      </c>
      <c r="F267">
        <v>7874</v>
      </c>
      <c r="G267">
        <v>10599</v>
      </c>
      <c r="H267">
        <v>10599</v>
      </c>
    </row>
    <row r="268" spans="1:8" x14ac:dyDescent="0.3">
      <c r="A268">
        <v>37001</v>
      </c>
      <c r="B268">
        <v>37200</v>
      </c>
      <c r="C268">
        <v>7334</v>
      </c>
      <c r="D268">
        <v>7199</v>
      </c>
      <c r="E268">
        <v>4115</v>
      </c>
      <c r="F268">
        <v>7926</v>
      </c>
      <c r="G268">
        <v>10664</v>
      </c>
      <c r="H268">
        <v>10664</v>
      </c>
    </row>
    <row r="269" spans="1:8" x14ac:dyDescent="0.3">
      <c r="A269">
        <v>37201</v>
      </c>
      <c r="B269">
        <v>37400</v>
      </c>
      <c r="C269">
        <v>7383</v>
      </c>
      <c r="D269">
        <v>7249</v>
      </c>
      <c r="E269">
        <v>4165</v>
      </c>
      <c r="F269">
        <v>7979</v>
      </c>
      <c r="G269">
        <v>10731</v>
      </c>
      <c r="H269">
        <v>10731</v>
      </c>
    </row>
    <row r="270" spans="1:8" x14ac:dyDescent="0.3">
      <c r="A270">
        <v>37401</v>
      </c>
      <c r="B270">
        <v>37600</v>
      </c>
      <c r="C270">
        <v>7432</v>
      </c>
      <c r="D270">
        <v>7296</v>
      </c>
      <c r="E270">
        <v>4213</v>
      </c>
      <c r="F270">
        <v>8032</v>
      </c>
      <c r="G270">
        <v>10796</v>
      </c>
      <c r="H270">
        <v>10796</v>
      </c>
    </row>
    <row r="271" spans="1:8" x14ac:dyDescent="0.3">
      <c r="A271">
        <v>37601</v>
      </c>
      <c r="B271">
        <v>37800</v>
      </c>
      <c r="C271">
        <v>7481</v>
      </c>
      <c r="D271">
        <v>7346</v>
      </c>
      <c r="E271">
        <v>4263</v>
      </c>
      <c r="F271">
        <v>8085</v>
      </c>
      <c r="G271">
        <v>10861</v>
      </c>
      <c r="H271">
        <v>10861</v>
      </c>
    </row>
    <row r="272" spans="1:8" x14ac:dyDescent="0.3">
      <c r="A272">
        <v>37801</v>
      </c>
      <c r="B272">
        <v>38000</v>
      </c>
      <c r="C272">
        <v>7529</v>
      </c>
      <c r="D272">
        <v>7394</v>
      </c>
      <c r="E272">
        <v>4310</v>
      </c>
      <c r="F272">
        <v>8138</v>
      </c>
      <c r="G272">
        <v>10929</v>
      </c>
      <c r="H272">
        <v>10929</v>
      </c>
    </row>
    <row r="273" spans="1:8" x14ac:dyDescent="0.3">
      <c r="A273">
        <v>38001</v>
      </c>
      <c r="B273">
        <v>38200</v>
      </c>
      <c r="C273">
        <v>7578</v>
      </c>
      <c r="D273">
        <v>7444</v>
      </c>
      <c r="E273">
        <v>4360</v>
      </c>
      <c r="F273">
        <v>8191</v>
      </c>
      <c r="G273">
        <v>10994</v>
      </c>
      <c r="H273">
        <v>10994</v>
      </c>
    </row>
    <row r="274" spans="1:8" x14ac:dyDescent="0.3">
      <c r="A274">
        <v>38201</v>
      </c>
      <c r="B274">
        <v>38400</v>
      </c>
      <c r="C274">
        <v>7627</v>
      </c>
      <c r="D274">
        <v>7491</v>
      </c>
      <c r="E274">
        <v>4408</v>
      </c>
      <c r="F274">
        <v>8244</v>
      </c>
      <c r="G274">
        <v>11061</v>
      </c>
      <c r="H274">
        <v>11061</v>
      </c>
    </row>
    <row r="275" spans="1:8" x14ac:dyDescent="0.3">
      <c r="A275">
        <v>38401</v>
      </c>
      <c r="B275">
        <v>38600</v>
      </c>
      <c r="C275">
        <v>7676</v>
      </c>
      <c r="D275">
        <v>7541</v>
      </c>
      <c r="E275">
        <v>4458</v>
      </c>
      <c r="F275">
        <v>8296</v>
      </c>
      <c r="G275">
        <v>11126</v>
      </c>
      <c r="H275">
        <v>11126</v>
      </c>
    </row>
    <row r="276" spans="1:8" x14ac:dyDescent="0.3">
      <c r="A276">
        <v>38601</v>
      </c>
      <c r="B276">
        <v>38800</v>
      </c>
      <c r="C276">
        <v>7724</v>
      </c>
      <c r="D276">
        <v>7589</v>
      </c>
      <c r="E276">
        <v>4505</v>
      </c>
      <c r="F276">
        <v>8349</v>
      </c>
      <c r="G276">
        <v>11186</v>
      </c>
      <c r="H276">
        <v>11186</v>
      </c>
    </row>
    <row r="277" spans="1:8" x14ac:dyDescent="0.3">
      <c r="A277">
        <v>38801</v>
      </c>
      <c r="B277">
        <v>39000</v>
      </c>
      <c r="C277">
        <v>7773</v>
      </c>
      <c r="D277">
        <v>7636</v>
      </c>
      <c r="E277">
        <v>4553</v>
      </c>
      <c r="F277">
        <v>8402</v>
      </c>
      <c r="G277">
        <v>11246</v>
      </c>
      <c r="H277">
        <v>11246</v>
      </c>
    </row>
    <row r="278" spans="1:8" x14ac:dyDescent="0.3">
      <c r="A278">
        <v>39001</v>
      </c>
      <c r="B278">
        <v>39200</v>
      </c>
      <c r="C278">
        <v>7821</v>
      </c>
      <c r="D278">
        <v>7684</v>
      </c>
      <c r="E278">
        <v>4600</v>
      </c>
      <c r="F278">
        <v>8454</v>
      </c>
      <c r="G278">
        <v>11306</v>
      </c>
      <c r="H278">
        <v>11306</v>
      </c>
    </row>
    <row r="279" spans="1:8" x14ac:dyDescent="0.3">
      <c r="A279">
        <v>39201</v>
      </c>
      <c r="B279">
        <v>39400</v>
      </c>
      <c r="C279">
        <v>7870</v>
      </c>
      <c r="D279">
        <v>7734</v>
      </c>
      <c r="E279">
        <v>4650</v>
      </c>
      <c r="F279">
        <v>8507</v>
      </c>
      <c r="G279">
        <v>11366</v>
      </c>
      <c r="H279">
        <v>11366</v>
      </c>
    </row>
    <row r="280" spans="1:8" x14ac:dyDescent="0.3">
      <c r="A280">
        <v>39401</v>
      </c>
      <c r="B280">
        <v>39600</v>
      </c>
      <c r="C280">
        <v>7919</v>
      </c>
      <c r="D280">
        <v>7781</v>
      </c>
      <c r="E280">
        <v>4698</v>
      </c>
      <c r="F280">
        <v>8559</v>
      </c>
      <c r="G280">
        <v>11426</v>
      </c>
      <c r="H280">
        <v>11426</v>
      </c>
    </row>
    <row r="281" spans="1:8" x14ac:dyDescent="0.3">
      <c r="A281">
        <v>39601</v>
      </c>
      <c r="B281">
        <v>39800</v>
      </c>
      <c r="C281">
        <v>7979</v>
      </c>
      <c r="D281">
        <v>7841</v>
      </c>
      <c r="E281">
        <v>4758</v>
      </c>
      <c r="F281">
        <v>8612</v>
      </c>
      <c r="G281">
        <v>11486</v>
      </c>
      <c r="H281">
        <v>11486</v>
      </c>
    </row>
    <row r="282" spans="1:8" x14ac:dyDescent="0.3">
      <c r="A282">
        <v>39801</v>
      </c>
      <c r="B282">
        <v>40000</v>
      </c>
      <c r="C282">
        <v>8039</v>
      </c>
      <c r="D282">
        <v>7901</v>
      </c>
      <c r="E282">
        <v>4818</v>
      </c>
      <c r="F282">
        <v>8665</v>
      </c>
      <c r="G282">
        <v>11546</v>
      </c>
      <c r="H282">
        <v>11546</v>
      </c>
    </row>
    <row r="283" spans="1:8" x14ac:dyDescent="0.3">
      <c r="A283">
        <v>40001</v>
      </c>
      <c r="B283">
        <v>40200</v>
      </c>
      <c r="C283">
        <v>8099</v>
      </c>
      <c r="D283">
        <v>7961</v>
      </c>
      <c r="E283">
        <v>4878</v>
      </c>
      <c r="F283">
        <v>8717</v>
      </c>
      <c r="G283">
        <v>11606</v>
      </c>
      <c r="H283">
        <v>11606</v>
      </c>
    </row>
    <row r="284" spans="1:8" x14ac:dyDescent="0.3">
      <c r="A284">
        <v>40201</v>
      </c>
      <c r="B284">
        <v>40400</v>
      </c>
      <c r="C284">
        <v>8159</v>
      </c>
      <c r="D284">
        <v>8021</v>
      </c>
      <c r="E284">
        <v>4938</v>
      </c>
      <c r="F284">
        <v>8770</v>
      </c>
      <c r="G284">
        <v>11666</v>
      </c>
      <c r="H284">
        <v>11666</v>
      </c>
    </row>
    <row r="285" spans="1:8" x14ac:dyDescent="0.3">
      <c r="A285">
        <v>40401</v>
      </c>
      <c r="B285">
        <v>40600</v>
      </c>
      <c r="C285">
        <v>8219</v>
      </c>
      <c r="D285">
        <v>8081</v>
      </c>
      <c r="E285">
        <v>4998</v>
      </c>
      <c r="F285">
        <v>8823</v>
      </c>
      <c r="G285">
        <v>11726</v>
      </c>
      <c r="H285">
        <v>11726</v>
      </c>
    </row>
    <row r="286" spans="1:8" x14ac:dyDescent="0.3">
      <c r="A286">
        <v>40601</v>
      </c>
      <c r="B286">
        <v>40800</v>
      </c>
      <c r="C286">
        <v>8279</v>
      </c>
      <c r="D286">
        <v>8141</v>
      </c>
      <c r="E286">
        <v>5058</v>
      </c>
      <c r="F286">
        <v>8875</v>
      </c>
      <c r="G286">
        <v>11786</v>
      </c>
      <c r="H286">
        <v>11786</v>
      </c>
    </row>
    <row r="287" spans="1:8" x14ac:dyDescent="0.3">
      <c r="A287">
        <v>40801</v>
      </c>
      <c r="B287">
        <v>41000</v>
      </c>
      <c r="C287">
        <v>8339</v>
      </c>
      <c r="D287">
        <v>8201</v>
      </c>
      <c r="E287">
        <v>5118</v>
      </c>
      <c r="F287">
        <v>8928</v>
      </c>
      <c r="G287">
        <v>11846</v>
      </c>
      <c r="H287">
        <v>11846</v>
      </c>
    </row>
    <row r="288" spans="1:8" x14ac:dyDescent="0.3">
      <c r="A288">
        <v>41001</v>
      </c>
      <c r="B288">
        <v>41200</v>
      </c>
      <c r="C288">
        <v>8399</v>
      </c>
      <c r="D288">
        <v>8261</v>
      </c>
      <c r="E288">
        <v>5178</v>
      </c>
      <c r="F288">
        <v>8980</v>
      </c>
      <c r="G288">
        <v>11906</v>
      </c>
      <c r="H288">
        <v>11906</v>
      </c>
    </row>
    <row r="289" spans="1:8" x14ac:dyDescent="0.3">
      <c r="A289">
        <v>41201</v>
      </c>
      <c r="B289">
        <v>41400</v>
      </c>
      <c r="C289">
        <v>8459</v>
      </c>
      <c r="D289">
        <v>8321</v>
      </c>
      <c r="E289">
        <v>5238</v>
      </c>
      <c r="F289">
        <v>9033</v>
      </c>
      <c r="G289">
        <v>11966</v>
      </c>
      <c r="H289">
        <v>11966</v>
      </c>
    </row>
    <row r="290" spans="1:8" x14ac:dyDescent="0.3">
      <c r="A290">
        <v>41401</v>
      </c>
      <c r="B290">
        <v>41600</v>
      </c>
      <c r="C290">
        <v>8519</v>
      </c>
      <c r="D290">
        <v>8381</v>
      </c>
      <c r="E290">
        <v>5298</v>
      </c>
      <c r="F290">
        <v>9086</v>
      </c>
      <c r="G290">
        <v>12026</v>
      </c>
      <c r="H290">
        <v>12026</v>
      </c>
    </row>
    <row r="291" spans="1:8" x14ac:dyDescent="0.3">
      <c r="A291">
        <v>41601</v>
      </c>
      <c r="B291">
        <v>41800</v>
      </c>
      <c r="C291">
        <v>8579</v>
      </c>
      <c r="D291">
        <v>8441</v>
      </c>
      <c r="E291">
        <v>5358</v>
      </c>
      <c r="F291">
        <v>9138</v>
      </c>
      <c r="G291">
        <v>12086</v>
      </c>
      <c r="H291">
        <v>12086</v>
      </c>
    </row>
    <row r="292" spans="1:8" x14ac:dyDescent="0.3">
      <c r="A292">
        <v>41801</v>
      </c>
      <c r="B292">
        <v>42000</v>
      </c>
      <c r="C292">
        <v>8639</v>
      </c>
      <c r="D292">
        <v>8501</v>
      </c>
      <c r="E292">
        <v>5418</v>
      </c>
      <c r="F292">
        <v>9191</v>
      </c>
      <c r="G292">
        <v>12146</v>
      </c>
      <c r="H292">
        <v>12146</v>
      </c>
    </row>
    <row r="293" spans="1:8" x14ac:dyDescent="0.3">
      <c r="A293">
        <v>42001</v>
      </c>
      <c r="B293">
        <v>42200</v>
      </c>
      <c r="C293">
        <v>8699</v>
      </c>
      <c r="D293">
        <v>8561</v>
      </c>
      <c r="E293">
        <v>5478</v>
      </c>
      <c r="F293">
        <v>9243</v>
      </c>
      <c r="G293">
        <v>12206</v>
      </c>
      <c r="H293">
        <v>12206</v>
      </c>
    </row>
    <row r="294" spans="1:8" x14ac:dyDescent="0.3">
      <c r="A294">
        <v>42201</v>
      </c>
      <c r="B294">
        <v>42400</v>
      </c>
      <c r="C294">
        <v>8759</v>
      </c>
      <c r="D294">
        <v>8621</v>
      </c>
      <c r="E294">
        <v>5538</v>
      </c>
      <c r="F294">
        <v>9296</v>
      </c>
      <c r="G294">
        <v>12266</v>
      </c>
      <c r="H294">
        <v>12266</v>
      </c>
    </row>
    <row r="295" spans="1:8" x14ac:dyDescent="0.3">
      <c r="A295">
        <v>42401</v>
      </c>
      <c r="B295">
        <v>42600</v>
      </c>
      <c r="C295">
        <v>8819</v>
      </c>
      <c r="D295">
        <v>8681</v>
      </c>
      <c r="E295">
        <v>5598</v>
      </c>
      <c r="F295">
        <v>9349</v>
      </c>
      <c r="G295">
        <v>12326</v>
      </c>
      <c r="H295">
        <v>12326</v>
      </c>
    </row>
    <row r="296" spans="1:8" x14ac:dyDescent="0.3">
      <c r="A296">
        <v>42601</v>
      </c>
      <c r="B296">
        <v>42800</v>
      </c>
      <c r="C296">
        <v>8879</v>
      </c>
      <c r="D296">
        <v>8741</v>
      </c>
      <c r="E296">
        <v>5658</v>
      </c>
      <c r="F296">
        <v>9401</v>
      </c>
      <c r="G296">
        <v>12386</v>
      </c>
      <c r="H296">
        <v>12386</v>
      </c>
    </row>
    <row r="297" spans="1:8" x14ac:dyDescent="0.3">
      <c r="A297">
        <v>42801</v>
      </c>
      <c r="B297">
        <v>43000</v>
      </c>
      <c r="C297">
        <v>8939</v>
      </c>
      <c r="D297">
        <v>8801</v>
      </c>
      <c r="E297">
        <v>5718</v>
      </c>
      <c r="F297">
        <v>9454</v>
      </c>
      <c r="G297">
        <v>12446</v>
      </c>
      <c r="H297">
        <v>12446</v>
      </c>
    </row>
    <row r="298" spans="1:8" x14ac:dyDescent="0.3">
      <c r="A298">
        <v>43001</v>
      </c>
      <c r="B298">
        <v>43200</v>
      </c>
      <c r="C298">
        <v>8999</v>
      </c>
      <c r="D298">
        <v>8861</v>
      </c>
      <c r="E298">
        <v>5778</v>
      </c>
      <c r="F298">
        <v>9507</v>
      </c>
      <c r="G298">
        <v>12506</v>
      </c>
      <c r="H298">
        <v>12506</v>
      </c>
    </row>
    <row r="299" spans="1:8" x14ac:dyDescent="0.3">
      <c r="A299">
        <v>43201</v>
      </c>
      <c r="B299">
        <v>43400</v>
      </c>
      <c r="C299">
        <v>9059</v>
      </c>
      <c r="D299">
        <v>8921</v>
      </c>
      <c r="E299">
        <v>5838</v>
      </c>
      <c r="F299">
        <v>9559</v>
      </c>
      <c r="G299">
        <v>12566</v>
      </c>
      <c r="H299">
        <v>12566</v>
      </c>
    </row>
    <row r="300" spans="1:8" x14ac:dyDescent="0.3">
      <c r="A300">
        <v>43401</v>
      </c>
      <c r="B300">
        <v>43600</v>
      </c>
      <c r="C300">
        <v>9119</v>
      </c>
      <c r="D300">
        <v>8981</v>
      </c>
      <c r="E300">
        <v>5898</v>
      </c>
      <c r="F300">
        <v>9612</v>
      </c>
      <c r="G300">
        <v>12626</v>
      </c>
      <c r="H300">
        <v>12626</v>
      </c>
    </row>
    <row r="301" spans="1:8" x14ac:dyDescent="0.3">
      <c r="A301">
        <v>43601</v>
      </c>
      <c r="B301">
        <v>43800</v>
      </c>
      <c r="C301">
        <v>9179</v>
      </c>
      <c r="D301">
        <v>9041</v>
      </c>
      <c r="E301">
        <v>5958</v>
      </c>
      <c r="F301">
        <v>9664</v>
      </c>
      <c r="G301">
        <v>12686</v>
      </c>
      <c r="H301">
        <v>12686</v>
      </c>
    </row>
    <row r="302" spans="1:8" x14ac:dyDescent="0.3">
      <c r="A302">
        <v>43801</v>
      </c>
      <c r="B302">
        <v>44000</v>
      </c>
      <c r="C302">
        <v>9239</v>
      </c>
      <c r="D302">
        <v>9101</v>
      </c>
      <c r="E302">
        <v>6018</v>
      </c>
      <c r="F302">
        <v>9717</v>
      </c>
      <c r="G302">
        <v>12746</v>
      </c>
      <c r="H302">
        <v>12746</v>
      </c>
    </row>
    <row r="303" spans="1:8" x14ac:dyDescent="0.3">
      <c r="A303">
        <v>44001</v>
      </c>
      <c r="B303">
        <v>44200</v>
      </c>
      <c r="C303">
        <v>9299</v>
      </c>
      <c r="D303">
        <v>9161</v>
      </c>
      <c r="E303">
        <v>6078</v>
      </c>
      <c r="F303">
        <v>9770</v>
      </c>
      <c r="G303">
        <v>12806</v>
      </c>
      <c r="H303">
        <v>12806</v>
      </c>
    </row>
    <row r="304" spans="1:8" x14ac:dyDescent="0.3">
      <c r="A304">
        <v>44201</v>
      </c>
      <c r="B304">
        <v>44400</v>
      </c>
      <c r="C304">
        <v>9359</v>
      </c>
      <c r="D304">
        <v>9221</v>
      </c>
      <c r="E304">
        <v>6138</v>
      </c>
      <c r="F304">
        <v>9822</v>
      </c>
      <c r="G304">
        <v>12866</v>
      </c>
      <c r="H304">
        <v>12866</v>
      </c>
    </row>
    <row r="305" spans="1:8" x14ac:dyDescent="0.3">
      <c r="A305">
        <v>44401</v>
      </c>
      <c r="B305">
        <v>44600</v>
      </c>
      <c r="C305">
        <v>9419</v>
      </c>
      <c r="D305">
        <v>9281</v>
      </c>
      <c r="E305">
        <v>6198</v>
      </c>
      <c r="F305">
        <v>9875</v>
      </c>
      <c r="G305">
        <v>12926</v>
      </c>
      <c r="H305">
        <v>12926</v>
      </c>
    </row>
    <row r="306" spans="1:8" x14ac:dyDescent="0.3">
      <c r="A306">
        <v>44601</v>
      </c>
      <c r="B306">
        <v>44800</v>
      </c>
      <c r="C306">
        <v>9479</v>
      </c>
      <c r="D306">
        <v>9341</v>
      </c>
      <c r="E306">
        <v>6258</v>
      </c>
      <c r="F306">
        <v>9928</v>
      </c>
      <c r="G306">
        <v>12986</v>
      </c>
      <c r="H306">
        <v>12986</v>
      </c>
    </row>
    <row r="307" spans="1:8" x14ac:dyDescent="0.3">
      <c r="A307">
        <v>44801</v>
      </c>
      <c r="B307">
        <v>45000</v>
      </c>
      <c r="C307">
        <v>9539</v>
      </c>
      <c r="D307">
        <v>9401</v>
      </c>
      <c r="E307">
        <v>6318</v>
      </c>
      <c r="F307">
        <v>9980</v>
      </c>
      <c r="G307">
        <v>13046</v>
      </c>
      <c r="H307">
        <v>13046</v>
      </c>
    </row>
    <row r="308" spans="1:8" x14ac:dyDescent="0.3">
      <c r="A308">
        <v>45001</v>
      </c>
      <c r="B308">
        <v>45200</v>
      </c>
      <c r="C308">
        <v>9599</v>
      </c>
      <c r="D308">
        <v>9461</v>
      </c>
      <c r="E308">
        <v>6378</v>
      </c>
      <c r="F308">
        <v>10033</v>
      </c>
      <c r="G308">
        <v>13106</v>
      </c>
      <c r="H308">
        <v>13106</v>
      </c>
    </row>
    <row r="309" spans="1:8" x14ac:dyDescent="0.3">
      <c r="A309">
        <v>45201</v>
      </c>
      <c r="B309">
        <v>45400</v>
      </c>
      <c r="C309">
        <v>9659</v>
      </c>
      <c r="D309">
        <v>9521</v>
      </c>
      <c r="E309">
        <v>6438</v>
      </c>
      <c r="F309">
        <v>10085</v>
      </c>
      <c r="G309">
        <v>13166</v>
      </c>
      <c r="H309">
        <v>13166</v>
      </c>
    </row>
    <row r="310" spans="1:8" x14ac:dyDescent="0.3">
      <c r="A310">
        <v>45401</v>
      </c>
      <c r="B310">
        <v>45600</v>
      </c>
      <c r="C310">
        <v>9719</v>
      </c>
      <c r="D310">
        <v>9581</v>
      </c>
      <c r="E310">
        <v>6498</v>
      </c>
      <c r="F310">
        <v>10138</v>
      </c>
      <c r="G310">
        <v>13226</v>
      </c>
      <c r="H310">
        <v>13226</v>
      </c>
    </row>
    <row r="311" spans="1:8" x14ac:dyDescent="0.3">
      <c r="A311">
        <v>45601</v>
      </c>
      <c r="B311">
        <v>45800</v>
      </c>
      <c r="C311">
        <v>9779</v>
      </c>
      <c r="D311">
        <v>9641</v>
      </c>
      <c r="E311">
        <v>6558</v>
      </c>
      <c r="F311">
        <v>10191</v>
      </c>
      <c r="G311">
        <v>13286</v>
      </c>
      <c r="H311">
        <v>13286</v>
      </c>
    </row>
    <row r="312" spans="1:8" x14ac:dyDescent="0.3">
      <c r="A312">
        <v>45801</v>
      </c>
      <c r="B312">
        <v>46000</v>
      </c>
      <c r="C312">
        <v>9839</v>
      </c>
      <c r="D312">
        <v>9701</v>
      </c>
      <c r="E312">
        <v>6618</v>
      </c>
      <c r="F312">
        <v>10243</v>
      </c>
      <c r="G312">
        <v>13346</v>
      </c>
      <c r="H312">
        <v>13346</v>
      </c>
    </row>
    <row r="313" spans="1:8" x14ac:dyDescent="0.3">
      <c r="A313">
        <v>46001</v>
      </c>
      <c r="B313">
        <v>46200</v>
      </c>
      <c r="C313">
        <v>9899</v>
      </c>
      <c r="D313">
        <v>9761</v>
      </c>
      <c r="E313">
        <v>6678</v>
      </c>
      <c r="F313">
        <v>10296</v>
      </c>
      <c r="G313">
        <v>13406</v>
      </c>
      <c r="H313">
        <v>13406</v>
      </c>
    </row>
    <row r="314" spans="1:8" x14ac:dyDescent="0.3">
      <c r="A314">
        <v>46201</v>
      </c>
      <c r="B314">
        <v>46400</v>
      </c>
      <c r="C314">
        <v>9959</v>
      </c>
      <c r="D314">
        <v>9821</v>
      </c>
      <c r="E314">
        <v>6738</v>
      </c>
      <c r="F314">
        <v>10348</v>
      </c>
      <c r="G314">
        <v>13466</v>
      </c>
      <c r="H314">
        <v>13466</v>
      </c>
    </row>
    <row r="315" spans="1:8" x14ac:dyDescent="0.3">
      <c r="A315">
        <v>46401</v>
      </c>
      <c r="B315">
        <v>46600</v>
      </c>
      <c r="C315">
        <v>10019</v>
      </c>
      <c r="D315">
        <v>9881</v>
      </c>
      <c r="E315">
        <v>6798</v>
      </c>
      <c r="F315">
        <v>10401</v>
      </c>
      <c r="G315">
        <v>13526</v>
      </c>
      <c r="H315">
        <v>13526</v>
      </c>
    </row>
    <row r="316" spans="1:8" x14ac:dyDescent="0.3">
      <c r="A316">
        <v>46601</v>
      </c>
      <c r="B316">
        <v>46800</v>
      </c>
      <c r="C316">
        <v>10079</v>
      </c>
      <c r="D316">
        <v>9941</v>
      </c>
      <c r="E316">
        <v>6858</v>
      </c>
      <c r="F316">
        <v>10454</v>
      </c>
      <c r="G316">
        <v>13586</v>
      </c>
      <c r="H316">
        <v>13586</v>
      </c>
    </row>
    <row r="317" spans="1:8" x14ac:dyDescent="0.3">
      <c r="A317">
        <v>46801</v>
      </c>
      <c r="B317">
        <v>47000</v>
      </c>
      <c r="C317">
        <v>10139</v>
      </c>
      <c r="D317">
        <v>10001</v>
      </c>
      <c r="E317">
        <v>6918</v>
      </c>
      <c r="F317">
        <v>10506</v>
      </c>
      <c r="G317">
        <v>13646</v>
      </c>
      <c r="H317">
        <v>13646</v>
      </c>
    </row>
    <row r="318" spans="1:8" x14ac:dyDescent="0.3">
      <c r="A318">
        <v>47001</v>
      </c>
      <c r="B318">
        <v>47200</v>
      </c>
      <c r="C318">
        <v>10199</v>
      </c>
      <c r="D318">
        <v>10061</v>
      </c>
      <c r="E318">
        <v>6978</v>
      </c>
      <c r="F318">
        <v>10559</v>
      </c>
      <c r="G318">
        <v>13706</v>
      </c>
      <c r="H318">
        <v>13706</v>
      </c>
    </row>
    <row r="319" spans="1:8" x14ac:dyDescent="0.3">
      <c r="A319">
        <v>47201</v>
      </c>
      <c r="B319">
        <v>47400</v>
      </c>
      <c r="C319">
        <v>10259</v>
      </c>
      <c r="D319">
        <v>10121</v>
      </c>
      <c r="E319">
        <v>7038</v>
      </c>
      <c r="F319">
        <v>10612</v>
      </c>
      <c r="G319">
        <v>13766</v>
      </c>
      <c r="H319">
        <v>13766</v>
      </c>
    </row>
    <row r="320" spans="1:8" x14ac:dyDescent="0.3">
      <c r="A320">
        <v>47401</v>
      </c>
      <c r="B320">
        <v>47600</v>
      </c>
      <c r="C320">
        <v>10319</v>
      </c>
      <c r="D320">
        <v>10181</v>
      </c>
      <c r="E320">
        <v>7098</v>
      </c>
      <c r="F320">
        <v>10664</v>
      </c>
      <c r="G320">
        <v>13826</v>
      </c>
      <c r="H320">
        <v>13826</v>
      </c>
    </row>
    <row r="321" spans="1:8" x14ac:dyDescent="0.3">
      <c r="A321">
        <v>47601</v>
      </c>
      <c r="B321">
        <v>47800</v>
      </c>
      <c r="C321">
        <v>10379</v>
      </c>
      <c r="D321">
        <v>10241</v>
      </c>
      <c r="E321">
        <v>7158</v>
      </c>
      <c r="F321">
        <v>10717</v>
      </c>
      <c r="G321">
        <v>13886</v>
      </c>
      <c r="H321">
        <v>13886</v>
      </c>
    </row>
    <row r="322" spans="1:8" x14ac:dyDescent="0.3">
      <c r="A322">
        <v>47801</v>
      </c>
      <c r="B322">
        <v>48000</v>
      </c>
      <c r="C322">
        <v>10439</v>
      </c>
      <c r="D322">
        <v>10301</v>
      </c>
      <c r="E322">
        <v>7218</v>
      </c>
      <c r="F322">
        <v>10769</v>
      </c>
      <c r="G322">
        <v>13946</v>
      </c>
      <c r="H322">
        <v>13946</v>
      </c>
    </row>
    <row r="323" spans="1:8" x14ac:dyDescent="0.3">
      <c r="A323">
        <v>48001</v>
      </c>
      <c r="B323">
        <v>48200</v>
      </c>
      <c r="C323">
        <v>10499</v>
      </c>
      <c r="D323">
        <v>10361</v>
      </c>
      <c r="E323">
        <v>7278</v>
      </c>
      <c r="F323">
        <v>10822</v>
      </c>
      <c r="G323">
        <v>14006</v>
      </c>
      <c r="H323">
        <v>14006</v>
      </c>
    </row>
    <row r="324" spans="1:8" x14ac:dyDescent="0.3">
      <c r="A324">
        <v>48201</v>
      </c>
      <c r="B324">
        <v>48400</v>
      </c>
      <c r="C324">
        <v>10559</v>
      </c>
      <c r="D324">
        <v>10421</v>
      </c>
      <c r="E324">
        <v>7338</v>
      </c>
      <c r="F324">
        <v>10875</v>
      </c>
      <c r="G324">
        <v>14066</v>
      </c>
      <c r="H324">
        <v>14066</v>
      </c>
    </row>
    <row r="325" spans="1:8" x14ac:dyDescent="0.3">
      <c r="A325">
        <v>48401</v>
      </c>
      <c r="B325">
        <v>48600</v>
      </c>
      <c r="C325">
        <v>10619</v>
      </c>
      <c r="D325">
        <v>10481</v>
      </c>
      <c r="E325">
        <v>7398</v>
      </c>
      <c r="F325">
        <v>10927</v>
      </c>
      <c r="G325">
        <v>14126</v>
      </c>
      <c r="H325">
        <v>14126</v>
      </c>
    </row>
    <row r="326" spans="1:8" x14ac:dyDescent="0.3">
      <c r="A326">
        <v>48601</v>
      </c>
      <c r="B326">
        <v>48800</v>
      </c>
      <c r="C326">
        <v>10679</v>
      </c>
      <c r="D326">
        <v>10541</v>
      </c>
      <c r="E326">
        <v>7458</v>
      </c>
      <c r="F326">
        <v>10980</v>
      </c>
      <c r="G326">
        <v>14186</v>
      </c>
      <c r="H326">
        <v>14186</v>
      </c>
    </row>
    <row r="327" spans="1:8" x14ac:dyDescent="0.3">
      <c r="A327">
        <v>48801</v>
      </c>
      <c r="B327">
        <v>49000</v>
      </c>
      <c r="C327">
        <v>10739</v>
      </c>
      <c r="D327">
        <v>10601</v>
      </c>
      <c r="E327">
        <v>7518</v>
      </c>
      <c r="F327">
        <v>11032</v>
      </c>
      <c r="G327">
        <v>14246</v>
      </c>
      <c r="H327">
        <v>14246</v>
      </c>
    </row>
    <row r="328" spans="1:8" x14ac:dyDescent="0.3">
      <c r="A328">
        <v>49001</v>
      </c>
      <c r="B328">
        <v>49200</v>
      </c>
      <c r="C328">
        <v>10799</v>
      </c>
      <c r="D328">
        <v>10661</v>
      </c>
      <c r="E328">
        <v>7578</v>
      </c>
      <c r="F328">
        <v>11085</v>
      </c>
      <c r="G328">
        <v>14306</v>
      </c>
      <c r="H328">
        <v>14306</v>
      </c>
    </row>
    <row r="329" spans="1:8" x14ac:dyDescent="0.3">
      <c r="A329">
        <v>49201</v>
      </c>
      <c r="B329">
        <v>49400</v>
      </c>
      <c r="C329">
        <v>10859</v>
      </c>
      <c r="D329">
        <v>10721</v>
      </c>
      <c r="E329">
        <v>7638</v>
      </c>
      <c r="F329">
        <v>11138</v>
      </c>
      <c r="G329">
        <v>14366</v>
      </c>
      <c r="H329">
        <v>14366</v>
      </c>
    </row>
    <row r="330" spans="1:8" x14ac:dyDescent="0.3">
      <c r="A330">
        <v>49401</v>
      </c>
      <c r="B330">
        <v>49600</v>
      </c>
      <c r="C330">
        <v>10919</v>
      </c>
      <c r="D330">
        <v>10781</v>
      </c>
      <c r="E330">
        <v>7698</v>
      </c>
      <c r="F330">
        <v>11190</v>
      </c>
      <c r="G330">
        <v>14426</v>
      </c>
      <c r="H330">
        <v>14426</v>
      </c>
    </row>
    <row r="331" spans="1:8" x14ac:dyDescent="0.3">
      <c r="A331">
        <v>49601</v>
      </c>
      <c r="B331">
        <v>49800</v>
      </c>
      <c r="C331">
        <v>10979</v>
      </c>
      <c r="D331">
        <v>10841</v>
      </c>
      <c r="E331">
        <v>7758</v>
      </c>
      <c r="F331">
        <v>11243</v>
      </c>
      <c r="G331">
        <v>14486</v>
      </c>
      <c r="H331">
        <v>14486</v>
      </c>
    </row>
    <row r="332" spans="1:8" x14ac:dyDescent="0.3">
      <c r="A332">
        <v>49801</v>
      </c>
      <c r="B332">
        <v>50000</v>
      </c>
      <c r="C332">
        <v>11039</v>
      </c>
      <c r="D332">
        <v>10901</v>
      </c>
      <c r="E332">
        <v>7818</v>
      </c>
      <c r="F332">
        <v>11296</v>
      </c>
      <c r="G332">
        <v>14546</v>
      </c>
      <c r="H332">
        <v>14546</v>
      </c>
    </row>
    <row r="333" spans="1:8" x14ac:dyDescent="0.3">
      <c r="A333">
        <v>50001</v>
      </c>
      <c r="B333">
        <v>50200</v>
      </c>
      <c r="C333">
        <v>11099</v>
      </c>
      <c r="D333">
        <v>10961</v>
      </c>
      <c r="E333">
        <v>7878</v>
      </c>
      <c r="F333">
        <v>11348</v>
      </c>
      <c r="G333">
        <v>14606</v>
      </c>
      <c r="H333">
        <v>14606</v>
      </c>
    </row>
    <row r="334" spans="1:8" x14ac:dyDescent="0.3">
      <c r="A334">
        <v>50201</v>
      </c>
      <c r="B334">
        <v>50400</v>
      </c>
      <c r="C334">
        <v>11159</v>
      </c>
      <c r="D334">
        <v>11021</v>
      </c>
      <c r="E334">
        <v>7938</v>
      </c>
      <c r="F334">
        <v>11401</v>
      </c>
      <c r="G334">
        <v>14666</v>
      </c>
      <c r="H334">
        <v>14666</v>
      </c>
    </row>
    <row r="335" spans="1:8" x14ac:dyDescent="0.3">
      <c r="A335">
        <v>50401</v>
      </c>
      <c r="B335">
        <v>50600</v>
      </c>
      <c r="C335">
        <v>11219</v>
      </c>
      <c r="D335">
        <v>11081</v>
      </c>
      <c r="E335">
        <v>7998</v>
      </c>
      <c r="F335">
        <v>11453</v>
      </c>
      <c r="G335">
        <v>14726</v>
      </c>
      <c r="H335">
        <v>14726</v>
      </c>
    </row>
    <row r="336" spans="1:8" x14ac:dyDescent="0.3">
      <c r="A336">
        <v>50601</v>
      </c>
      <c r="B336">
        <v>50800</v>
      </c>
      <c r="C336">
        <v>11279</v>
      </c>
      <c r="D336">
        <v>11141</v>
      </c>
      <c r="E336">
        <v>8058</v>
      </c>
      <c r="F336">
        <v>11506</v>
      </c>
      <c r="G336">
        <v>14786</v>
      </c>
      <c r="H336">
        <v>14786</v>
      </c>
    </row>
    <row r="337" spans="1:8" x14ac:dyDescent="0.3">
      <c r="A337">
        <v>50801</v>
      </c>
      <c r="B337">
        <v>51000</v>
      </c>
      <c r="C337">
        <v>11339</v>
      </c>
      <c r="D337">
        <v>11201</v>
      </c>
      <c r="E337">
        <v>8118</v>
      </c>
      <c r="F337">
        <v>11559</v>
      </c>
      <c r="G337">
        <v>14846</v>
      </c>
      <c r="H337">
        <v>14846</v>
      </c>
    </row>
    <row r="338" spans="1:8" x14ac:dyDescent="0.3">
      <c r="A338">
        <v>51001</v>
      </c>
      <c r="B338">
        <v>51200</v>
      </c>
      <c r="C338">
        <v>11399</v>
      </c>
      <c r="D338">
        <v>11261</v>
      </c>
      <c r="E338">
        <v>8178</v>
      </c>
      <c r="F338">
        <v>11611</v>
      </c>
      <c r="G338">
        <v>14906</v>
      </c>
      <c r="H338">
        <v>14906</v>
      </c>
    </row>
    <row r="339" spans="1:8" x14ac:dyDescent="0.3">
      <c r="A339">
        <v>51201</v>
      </c>
      <c r="B339">
        <v>51400</v>
      </c>
      <c r="C339">
        <v>11459</v>
      </c>
      <c r="D339">
        <v>11321</v>
      </c>
      <c r="E339">
        <v>8238</v>
      </c>
      <c r="F339">
        <v>11664</v>
      </c>
      <c r="G339">
        <v>14966</v>
      </c>
      <c r="H339">
        <v>14966</v>
      </c>
    </row>
    <row r="340" spans="1:8" x14ac:dyDescent="0.3">
      <c r="A340">
        <v>51401</v>
      </c>
      <c r="B340">
        <v>51600</v>
      </c>
      <c r="C340">
        <v>11519</v>
      </c>
      <c r="D340">
        <v>11381</v>
      </c>
      <c r="E340">
        <v>8298</v>
      </c>
      <c r="F340">
        <v>11716</v>
      </c>
      <c r="G340">
        <v>15026</v>
      </c>
      <c r="H340">
        <v>15026</v>
      </c>
    </row>
    <row r="341" spans="1:8" x14ac:dyDescent="0.3">
      <c r="A341">
        <v>51601</v>
      </c>
      <c r="B341">
        <v>51800</v>
      </c>
      <c r="C341">
        <v>11579</v>
      </c>
      <c r="D341">
        <v>11441</v>
      </c>
      <c r="E341">
        <v>8358</v>
      </c>
      <c r="F341">
        <v>11769</v>
      </c>
      <c r="G341">
        <v>15086</v>
      </c>
      <c r="H341">
        <v>15086</v>
      </c>
    </row>
    <row r="342" spans="1:8" x14ac:dyDescent="0.3">
      <c r="A342">
        <v>51801</v>
      </c>
      <c r="B342">
        <v>52000</v>
      </c>
      <c r="C342">
        <v>11639</v>
      </c>
      <c r="D342">
        <v>11501</v>
      </c>
      <c r="E342">
        <v>8418</v>
      </c>
      <c r="F342">
        <v>11822</v>
      </c>
      <c r="G342">
        <v>15146</v>
      </c>
      <c r="H342">
        <v>15146</v>
      </c>
    </row>
    <row r="343" spans="1:8" x14ac:dyDescent="0.3">
      <c r="A343">
        <v>52001</v>
      </c>
      <c r="B343">
        <v>52200</v>
      </c>
      <c r="C343">
        <v>11699</v>
      </c>
      <c r="D343">
        <v>11561</v>
      </c>
      <c r="E343">
        <v>8478</v>
      </c>
      <c r="F343">
        <v>11874</v>
      </c>
      <c r="G343">
        <v>15206</v>
      </c>
      <c r="H343">
        <v>15206</v>
      </c>
    </row>
    <row r="344" spans="1:8" x14ac:dyDescent="0.3">
      <c r="A344">
        <v>52201</v>
      </c>
      <c r="B344">
        <v>52400</v>
      </c>
      <c r="C344">
        <v>11759</v>
      </c>
      <c r="D344">
        <v>11621</v>
      </c>
      <c r="E344">
        <v>8538</v>
      </c>
      <c r="F344">
        <v>11927</v>
      </c>
      <c r="G344">
        <v>15266</v>
      </c>
      <c r="H344">
        <v>15266</v>
      </c>
    </row>
    <row r="345" spans="1:8" x14ac:dyDescent="0.3">
      <c r="A345">
        <v>52401</v>
      </c>
      <c r="B345">
        <v>52600</v>
      </c>
      <c r="C345">
        <v>11819</v>
      </c>
      <c r="D345">
        <v>11681</v>
      </c>
      <c r="E345">
        <v>8598</v>
      </c>
      <c r="F345">
        <v>11980</v>
      </c>
      <c r="G345">
        <v>15326</v>
      </c>
      <c r="H345">
        <v>15326</v>
      </c>
    </row>
    <row r="346" spans="1:8" x14ac:dyDescent="0.3">
      <c r="A346">
        <v>52601</v>
      </c>
      <c r="B346">
        <v>52800</v>
      </c>
      <c r="C346">
        <v>11879</v>
      </c>
      <c r="D346">
        <v>11741</v>
      </c>
      <c r="E346">
        <v>8658</v>
      </c>
      <c r="F346">
        <v>12032</v>
      </c>
      <c r="G346">
        <v>15386</v>
      </c>
      <c r="H346">
        <v>15386</v>
      </c>
    </row>
    <row r="347" spans="1:8" x14ac:dyDescent="0.3">
      <c r="A347">
        <v>52801</v>
      </c>
      <c r="B347">
        <v>53000</v>
      </c>
      <c r="C347">
        <v>11939</v>
      </c>
      <c r="D347">
        <v>11801</v>
      </c>
      <c r="E347">
        <v>8718</v>
      </c>
      <c r="F347">
        <v>12085</v>
      </c>
      <c r="G347">
        <v>15446</v>
      </c>
      <c r="H347">
        <v>15446</v>
      </c>
    </row>
    <row r="348" spans="1:8" x14ac:dyDescent="0.3">
      <c r="A348">
        <v>53001</v>
      </c>
      <c r="B348">
        <v>53200</v>
      </c>
      <c r="C348">
        <v>11999</v>
      </c>
      <c r="D348">
        <v>11861</v>
      </c>
      <c r="E348">
        <v>8778</v>
      </c>
      <c r="F348">
        <v>12137</v>
      </c>
      <c r="G348">
        <v>15506</v>
      </c>
      <c r="H348">
        <v>15506</v>
      </c>
    </row>
    <row r="349" spans="1:8" x14ac:dyDescent="0.3">
      <c r="A349">
        <v>53201</v>
      </c>
      <c r="B349">
        <v>53400</v>
      </c>
      <c r="C349">
        <v>12059</v>
      </c>
      <c r="D349">
        <v>11921</v>
      </c>
      <c r="E349">
        <v>8838</v>
      </c>
      <c r="F349">
        <v>12190</v>
      </c>
      <c r="G349">
        <v>15566</v>
      </c>
      <c r="H349">
        <v>15566</v>
      </c>
    </row>
    <row r="350" spans="1:8" x14ac:dyDescent="0.3">
      <c r="A350">
        <v>53401</v>
      </c>
      <c r="B350">
        <v>53600</v>
      </c>
      <c r="C350">
        <v>12121</v>
      </c>
      <c r="D350">
        <v>11981</v>
      </c>
      <c r="E350">
        <v>8898</v>
      </c>
      <c r="F350">
        <v>12244</v>
      </c>
      <c r="G350">
        <v>15628</v>
      </c>
      <c r="H350">
        <v>15628</v>
      </c>
    </row>
    <row r="351" spans="1:8" x14ac:dyDescent="0.3">
      <c r="A351">
        <v>53601</v>
      </c>
      <c r="B351">
        <v>53800</v>
      </c>
      <c r="C351">
        <v>12221</v>
      </c>
      <c r="D351">
        <v>12076</v>
      </c>
      <c r="E351">
        <v>8993</v>
      </c>
      <c r="F351">
        <v>12337</v>
      </c>
      <c r="G351">
        <v>15728</v>
      </c>
      <c r="H351">
        <v>15728</v>
      </c>
    </row>
    <row r="352" spans="1:8" x14ac:dyDescent="0.3">
      <c r="A352">
        <v>53801</v>
      </c>
      <c r="B352">
        <v>54000</v>
      </c>
      <c r="C352">
        <v>12321</v>
      </c>
      <c r="D352">
        <v>12174</v>
      </c>
      <c r="E352">
        <v>9090</v>
      </c>
      <c r="F352">
        <v>12430</v>
      </c>
      <c r="G352">
        <v>15828</v>
      </c>
      <c r="H352">
        <v>15828</v>
      </c>
    </row>
    <row r="353" spans="1:8" x14ac:dyDescent="0.3">
      <c r="A353">
        <v>54001</v>
      </c>
      <c r="B353">
        <v>54200</v>
      </c>
      <c r="C353">
        <v>12421</v>
      </c>
      <c r="D353">
        <v>12271</v>
      </c>
      <c r="E353">
        <v>9188</v>
      </c>
      <c r="F353">
        <v>12522</v>
      </c>
      <c r="G353">
        <v>15928</v>
      </c>
      <c r="H353">
        <v>15928</v>
      </c>
    </row>
    <row r="354" spans="1:8" x14ac:dyDescent="0.3">
      <c r="A354">
        <v>54201</v>
      </c>
      <c r="B354">
        <v>54400</v>
      </c>
      <c r="C354">
        <v>12521</v>
      </c>
      <c r="D354">
        <v>12369</v>
      </c>
      <c r="E354">
        <v>9285</v>
      </c>
      <c r="F354">
        <v>12615</v>
      </c>
      <c r="G354">
        <v>16028</v>
      </c>
      <c r="H354">
        <v>16028</v>
      </c>
    </row>
    <row r="355" spans="1:8" x14ac:dyDescent="0.3">
      <c r="A355">
        <v>54401</v>
      </c>
      <c r="B355">
        <v>54600</v>
      </c>
      <c r="C355">
        <v>12621</v>
      </c>
      <c r="D355">
        <v>12466</v>
      </c>
      <c r="E355">
        <v>9383</v>
      </c>
      <c r="F355">
        <v>12707</v>
      </c>
      <c r="G355">
        <v>16128</v>
      </c>
      <c r="H355">
        <v>16128</v>
      </c>
    </row>
    <row r="356" spans="1:8" x14ac:dyDescent="0.3">
      <c r="A356">
        <v>54601</v>
      </c>
      <c r="B356">
        <v>54800</v>
      </c>
      <c r="C356">
        <v>12721</v>
      </c>
      <c r="D356">
        <v>12564</v>
      </c>
      <c r="E356">
        <v>9480</v>
      </c>
      <c r="F356">
        <v>12800</v>
      </c>
      <c r="G356">
        <v>16228</v>
      </c>
      <c r="H356">
        <v>16228</v>
      </c>
    </row>
    <row r="357" spans="1:8" x14ac:dyDescent="0.3">
      <c r="A357">
        <v>54801</v>
      </c>
      <c r="B357">
        <v>55000</v>
      </c>
      <c r="C357">
        <v>12821</v>
      </c>
      <c r="D357">
        <v>12661</v>
      </c>
      <c r="E357">
        <v>9578</v>
      </c>
      <c r="F357">
        <v>12893</v>
      </c>
      <c r="G357">
        <v>16328</v>
      </c>
      <c r="H357">
        <v>16328</v>
      </c>
    </row>
    <row r="358" spans="1:8" x14ac:dyDescent="0.3">
      <c r="A358">
        <v>55001</v>
      </c>
      <c r="B358">
        <v>55200</v>
      </c>
      <c r="C358">
        <v>12921</v>
      </c>
      <c r="D358">
        <v>12756</v>
      </c>
      <c r="E358">
        <v>9673</v>
      </c>
      <c r="F358">
        <v>12985</v>
      </c>
      <c r="G358">
        <v>16428</v>
      </c>
      <c r="H358">
        <v>16428</v>
      </c>
    </row>
    <row r="359" spans="1:8" x14ac:dyDescent="0.3">
      <c r="A359">
        <v>55201</v>
      </c>
      <c r="B359">
        <v>55400</v>
      </c>
      <c r="C359">
        <v>13021</v>
      </c>
      <c r="D359">
        <v>12854</v>
      </c>
      <c r="E359">
        <v>9770</v>
      </c>
      <c r="F359">
        <v>13078</v>
      </c>
      <c r="G359">
        <v>16528</v>
      </c>
      <c r="H359">
        <v>16528</v>
      </c>
    </row>
    <row r="360" spans="1:8" x14ac:dyDescent="0.3">
      <c r="A360">
        <v>55401</v>
      </c>
      <c r="B360">
        <v>55600</v>
      </c>
      <c r="C360">
        <v>13121</v>
      </c>
      <c r="D360">
        <v>12951</v>
      </c>
      <c r="E360">
        <v>9868</v>
      </c>
      <c r="F360">
        <v>13170</v>
      </c>
      <c r="G360">
        <v>16628</v>
      </c>
      <c r="H360">
        <v>16628</v>
      </c>
    </row>
    <row r="361" spans="1:8" x14ac:dyDescent="0.3">
      <c r="A361">
        <v>55601</v>
      </c>
      <c r="B361">
        <v>55800</v>
      </c>
      <c r="C361">
        <v>13221</v>
      </c>
      <c r="D361">
        <v>13049</v>
      </c>
      <c r="E361">
        <v>9965</v>
      </c>
      <c r="F361">
        <v>13263</v>
      </c>
      <c r="G361">
        <v>16728</v>
      </c>
      <c r="H361">
        <v>16728</v>
      </c>
    </row>
    <row r="362" spans="1:8" x14ac:dyDescent="0.3">
      <c r="A362">
        <v>55801</v>
      </c>
      <c r="B362">
        <v>56000</v>
      </c>
      <c r="C362">
        <v>13321</v>
      </c>
      <c r="D362">
        <v>13146</v>
      </c>
      <c r="E362">
        <v>10063</v>
      </c>
      <c r="F362">
        <v>13356</v>
      </c>
      <c r="G362">
        <v>16828</v>
      </c>
      <c r="H362">
        <v>16828</v>
      </c>
    </row>
    <row r="363" spans="1:8" x14ac:dyDescent="0.3">
      <c r="A363">
        <v>56001</v>
      </c>
      <c r="B363">
        <v>56200</v>
      </c>
      <c r="C363">
        <v>13421</v>
      </c>
      <c r="D363">
        <v>13244</v>
      </c>
      <c r="E363">
        <v>10160</v>
      </c>
      <c r="F363">
        <v>13448</v>
      </c>
      <c r="G363">
        <v>16928</v>
      </c>
      <c r="H363">
        <v>16928</v>
      </c>
    </row>
    <row r="364" spans="1:8" x14ac:dyDescent="0.3">
      <c r="A364">
        <v>56201</v>
      </c>
      <c r="B364">
        <v>56400</v>
      </c>
      <c r="C364">
        <v>13521</v>
      </c>
      <c r="D364">
        <v>13341</v>
      </c>
      <c r="E364">
        <v>10258</v>
      </c>
      <c r="F364">
        <v>13541</v>
      </c>
      <c r="G364">
        <v>17028</v>
      </c>
      <c r="H364">
        <v>17028</v>
      </c>
    </row>
    <row r="365" spans="1:8" x14ac:dyDescent="0.3">
      <c r="A365">
        <v>56401</v>
      </c>
      <c r="B365">
        <v>56600</v>
      </c>
      <c r="C365">
        <v>13621</v>
      </c>
      <c r="D365">
        <v>13439</v>
      </c>
      <c r="E365">
        <v>10355</v>
      </c>
      <c r="F365">
        <v>13634</v>
      </c>
      <c r="G365">
        <v>17128</v>
      </c>
      <c r="H365">
        <v>17128</v>
      </c>
    </row>
    <row r="366" spans="1:8" x14ac:dyDescent="0.3">
      <c r="A366">
        <v>56601</v>
      </c>
      <c r="B366">
        <v>56800</v>
      </c>
      <c r="C366">
        <v>13721</v>
      </c>
      <c r="D366">
        <v>13534</v>
      </c>
      <c r="E366">
        <v>10450</v>
      </c>
      <c r="F366">
        <v>13726</v>
      </c>
      <c r="G366">
        <v>17228</v>
      </c>
      <c r="H366">
        <v>17228</v>
      </c>
    </row>
    <row r="367" spans="1:8" x14ac:dyDescent="0.3">
      <c r="A367">
        <v>56801</v>
      </c>
      <c r="B367">
        <v>57000</v>
      </c>
      <c r="C367">
        <v>13821</v>
      </c>
      <c r="D367">
        <v>13631</v>
      </c>
      <c r="E367">
        <v>10548</v>
      </c>
      <c r="F367">
        <v>13819</v>
      </c>
      <c r="G367">
        <v>17328</v>
      </c>
      <c r="H367">
        <v>17328</v>
      </c>
    </row>
    <row r="368" spans="1:8" x14ac:dyDescent="0.3">
      <c r="A368">
        <v>57001</v>
      </c>
      <c r="B368">
        <v>57200</v>
      </c>
      <c r="C368">
        <v>13921</v>
      </c>
      <c r="D368">
        <v>13729</v>
      </c>
      <c r="E368">
        <v>10645</v>
      </c>
      <c r="F368">
        <v>13911</v>
      </c>
      <c r="G368">
        <v>17428</v>
      </c>
      <c r="H368">
        <v>17428</v>
      </c>
    </row>
    <row r="369" spans="1:8" x14ac:dyDescent="0.3">
      <c r="A369">
        <v>57201</v>
      </c>
      <c r="B369">
        <v>57400</v>
      </c>
      <c r="C369">
        <v>14021</v>
      </c>
      <c r="D369">
        <v>13826</v>
      </c>
      <c r="E369">
        <v>10743</v>
      </c>
      <c r="F369">
        <v>14004</v>
      </c>
      <c r="G369">
        <v>17528</v>
      </c>
      <c r="H369">
        <v>17528</v>
      </c>
    </row>
    <row r="370" spans="1:8" x14ac:dyDescent="0.3">
      <c r="A370">
        <v>57401</v>
      </c>
      <c r="B370">
        <v>57600</v>
      </c>
      <c r="C370">
        <v>14121</v>
      </c>
      <c r="D370">
        <v>13924</v>
      </c>
      <c r="E370">
        <v>10840</v>
      </c>
      <c r="F370">
        <v>14097</v>
      </c>
      <c r="G370">
        <v>17628</v>
      </c>
      <c r="H370">
        <v>17628</v>
      </c>
    </row>
    <row r="371" spans="1:8" x14ac:dyDescent="0.3">
      <c r="A371">
        <v>57601</v>
      </c>
      <c r="B371">
        <v>57800</v>
      </c>
      <c r="C371">
        <v>14221</v>
      </c>
      <c r="D371">
        <v>14021</v>
      </c>
      <c r="E371">
        <v>10938</v>
      </c>
      <c r="F371">
        <v>14189</v>
      </c>
      <c r="G371">
        <v>17728</v>
      </c>
      <c r="H371">
        <v>17728</v>
      </c>
    </row>
    <row r="372" spans="1:8" x14ac:dyDescent="0.3">
      <c r="A372">
        <v>57801</v>
      </c>
      <c r="B372">
        <v>58000</v>
      </c>
      <c r="C372">
        <v>14321</v>
      </c>
      <c r="D372">
        <v>14119</v>
      </c>
      <c r="E372">
        <v>11035</v>
      </c>
      <c r="F372">
        <v>14282</v>
      </c>
      <c r="G372">
        <v>17828</v>
      </c>
      <c r="H372">
        <v>17828</v>
      </c>
    </row>
    <row r="373" spans="1:8" x14ac:dyDescent="0.3">
      <c r="A373">
        <v>58001</v>
      </c>
      <c r="B373">
        <v>58200</v>
      </c>
      <c r="C373">
        <v>14421</v>
      </c>
      <c r="D373">
        <v>14216</v>
      </c>
      <c r="E373">
        <v>11133</v>
      </c>
      <c r="F373">
        <v>14375</v>
      </c>
      <c r="G373">
        <v>17928</v>
      </c>
      <c r="H373">
        <v>17928</v>
      </c>
    </row>
    <row r="374" spans="1:8" x14ac:dyDescent="0.3">
      <c r="A374">
        <v>58201</v>
      </c>
      <c r="B374">
        <v>58400</v>
      </c>
      <c r="C374">
        <v>14521</v>
      </c>
      <c r="D374">
        <v>14314</v>
      </c>
      <c r="E374">
        <v>11230</v>
      </c>
      <c r="F374">
        <v>14467</v>
      </c>
      <c r="G374">
        <v>18028</v>
      </c>
      <c r="H374">
        <v>18028</v>
      </c>
    </row>
    <row r="375" spans="1:8" x14ac:dyDescent="0.3">
      <c r="A375">
        <v>58401</v>
      </c>
      <c r="B375">
        <v>58600</v>
      </c>
      <c r="C375">
        <v>14621</v>
      </c>
      <c r="D375">
        <v>14409</v>
      </c>
      <c r="E375">
        <v>11325</v>
      </c>
      <c r="F375">
        <v>14560</v>
      </c>
      <c r="G375">
        <v>18128</v>
      </c>
      <c r="H375">
        <v>18128</v>
      </c>
    </row>
    <row r="376" spans="1:8" x14ac:dyDescent="0.3">
      <c r="A376">
        <v>58601</v>
      </c>
      <c r="B376">
        <v>58800</v>
      </c>
      <c r="C376">
        <v>14721</v>
      </c>
      <c r="D376">
        <v>14506</v>
      </c>
      <c r="E376">
        <v>11423</v>
      </c>
      <c r="F376">
        <v>14652</v>
      </c>
      <c r="G376">
        <v>18228</v>
      </c>
      <c r="H376">
        <v>18228</v>
      </c>
    </row>
    <row r="377" spans="1:8" x14ac:dyDescent="0.3">
      <c r="A377">
        <v>58801</v>
      </c>
      <c r="B377">
        <v>59000</v>
      </c>
      <c r="C377">
        <v>14821</v>
      </c>
      <c r="D377">
        <v>14604</v>
      </c>
      <c r="E377">
        <v>11520</v>
      </c>
      <c r="F377">
        <v>14745</v>
      </c>
      <c r="G377">
        <v>18328</v>
      </c>
      <c r="H377">
        <v>18328</v>
      </c>
    </row>
    <row r="378" spans="1:8" x14ac:dyDescent="0.3">
      <c r="A378">
        <v>59001</v>
      </c>
      <c r="B378">
        <v>59200</v>
      </c>
      <c r="C378">
        <v>14921</v>
      </c>
      <c r="D378">
        <v>14701</v>
      </c>
      <c r="E378">
        <v>11618</v>
      </c>
      <c r="F378">
        <v>14838</v>
      </c>
      <c r="G378">
        <v>18428</v>
      </c>
      <c r="H378">
        <v>18428</v>
      </c>
    </row>
    <row r="379" spans="1:8" x14ac:dyDescent="0.3">
      <c r="A379">
        <v>59201</v>
      </c>
      <c r="B379">
        <v>59400</v>
      </c>
      <c r="C379">
        <v>15021</v>
      </c>
      <c r="D379">
        <v>14799</v>
      </c>
      <c r="E379">
        <v>11715</v>
      </c>
      <c r="F379">
        <v>14930</v>
      </c>
      <c r="G379">
        <v>18528</v>
      </c>
      <c r="H379">
        <v>18528</v>
      </c>
    </row>
    <row r="380" spans="1:8" x14ac:dyDescent="0.3">
      <c r="A380">
        <v>59401</v>
      </c>
      <c r="B380">
        <v>59600</v>
      </c>
      <c r="C380">
        <v>15121</v>
      </c>
      <c r="D380">
        <v>14896</v>
      </c>
      <c r="E380">
        <v>11813</v>
      </c>
      <c r="F380">
        <v>15023</v>
      </c>
      <c r="G380">
        <v>18628</v>
      </c>
      <c r="H380">
        <v>18628</v>
      </c>
    </row>
    <row r="381" spans="1:8" x14ac:dyDescent="0.3">
      <c r="A381">
        <v>59601</v>
      </c>
      <c r="B381">
        <v>59800</v>
      </c>
      <c r="C381">
        <v>15221</v>
      </c>
      <c r="D381">
        <v>14994</v>
      </c>
      <c r="E381">
        <v>11910</v>
      </c>
      <c r="F381">
        <v>15115</v>
      </c>
      <c r="G381">
        <v>18728</v>
      </c>
      <c r="H381">
        <v>18728</v>
      </c>
    </row>
    <row r="382" spans="1:8" x14ac:dyDescent="0.3">
      <c r="A382">
        <v>59801</v>
      </c>
      <c r="B382">
        <v>60000</v>
      </c>
      <c r="C382">
        <v>15321</v>
      </c>
      <c r="D382">
        <v>15091</v>
      </c>
      <c r="E382">
        <v>12008</v>
      </c>
      <c r="F382">
        <v>15208</v>
      </c>
      <c r="G382">
        <v>18828</v>
      </c>
      <c r="H382">
        <v>18828</v>
      </c>
    </row>
    <row r="383" spans="1:8" x14ac:dyDescent="0.3">
      <c r="A383">
        <v>60001</v>
      </c>
      <c r="B383">
        <v>60200</v>
      </c>
      <c r="C383">
        <v>15421</v>
      </c>
      <c r="D383">
        <v>15186</v>
      </c>
      <c r="E383">
        <v>12103</v>
      </c>
      <c r="F383">
        <v>15301</v>
      </c>
      <c r="G383">
        <v>18928</v>
      </c>
      <c r="H383">
        <v>18928</v>
      </c>
    </row>
    <row r="384" spans="1:8" x14ac:dyDescent="0.3">
      <c r="A384">
        <v>60201</v>
      </c>
      <c r="B384">
        <v>60400</v>
      </c>
      <c r="C384">
        <v>15521</v>
      </c>
      <c r="D384">
        <v>15284</v>
      </c>
      <c r="E384">
        <v>12200</v>
      </c>
      <c r="F384">
        <v>15393</v>
      </c>
      <c r="G384">
        <v>19028</v>
      </c>
      <c r="H384">
        <v>19028</v>
      </c>
    </row>
    <row r="385" spans="1:8" x14ac:dyDescent="0.3">
      <c r="A385">
        <v>60401</v>
      </c>
      <c r="B385">
        <v>60600</v>
      </c>
      <c r="C385">
        <v>15621</v>
      </c>
      <c r="D385">
        <v>15381</v>
      </c>
      <c r="E385">
        <v>12298</v>
      </c>
      <c r="F385">
        <v>15486</v>
      </c>
      <c r="G385">
        <v>19128</v>
      </c>
      <c r="H385">
        <v>19128</v>
      </c>
    </row>
    <row r="386" spans="1:8" x14ac:dyDescent="0.3">
      <c r="A386">
        <v>60601</v>
      </c>
      <c r="B386">
        <v>60800</v>
      </c>
      <c r="C386">
        <v>15721</v>
      </c>
      <c r="D386">
        <v>15479</v>
      </c>
      <c r="E386">
        <v>12395</v>
      </c>
      <c r="F386">
        <v>15579</v>
      </c>
      <c r="G386">
        <v>19228</v>
      </c>
      <c r="H386">
        <v>19228</v>
      </c>
    </row>
    <row r="387" spans="1:8" x14ac:dyDescent="0.3">
      <c r="A387">
        <v>60801</v>
      </c>
      <c r="B387">
        <v>61000</v>
      </c>
      <c r="C387">
        <v>15821</v>
      </c>
      <c r="D387">
        <v>15576</v>
      </c>
      <c r="E387">
        <v>12493</v>
      </c>
      <c r="F387">
        <v>15671</v>
      </c>
      <c r="G387">
        <v>19328</v>
      </c>
      <c r="H387">
        <v>19328</v>
      </c>
    </row>
    <row r="388" spans="1:8" x14ac:dyDescent="0.3">
      <c r="A388">
        <v>61001</v>
      </c>
      <c r="B388">
        <v>61200</v>
      </c>
      <c r="C388">
        <v>15921</v>
      </c>
      <c r="D388">
        <v>15674</v>
      </c>
      <c r="E388">
        <v>12590</v>
      </c>
      <c r="F388">
        <v>15764</v>
      </c>
      <c r="G388">
        <v>19428</v>
      </c>
      <c r="H388">
        <v>19428</v>
      </c>
    </row>
    <row r="389" spans="1:8" x14ac:dyDescent="0.3">
      <c r="A389">
        <v>61201</v>
      </c>
      <c r="B389">
        <v>61400</v>
      </c>
      <c r="C389">
        <v>16021</v>
      </c>
      <c r="D389">
        <v>15774</v>
      </c>
      <c r="E389">
        <v>12690</v>
      </c>
      <c r="F389">
        <v>15856</v>
      </c>
      <c r="G389">
        <v>19528</v>
      </c>
      <c r="H389">
        <v>19528</v>
      </c>
    </row>
    <row r="390" spans="1:8" x14ac:dyDescent="0.3">
      <c r="A390">
        <v>61401</v>
      </c>
      <c r="B390">
        <v>61600</v>
      </c>
      <c r="C390">
        <v>16121</v>
      </c>
      <c r="D390">
        <v>15874</v>
      </c>
      <c r="E390">
        <v>12790</v>
      </c>
      <c r="F390">
        <v>15949</v>
      </c>
      <c r="G390">
        <v>19628</v>
      </c>
      <c r="H390">
        <v>19628</v>
      </c>
    </row>
    <row r="391" spans="1:8" x14ac:dyDescent="0.3">
      <c r="A391">
        <v>61601</v>
      </c>
      <c r="B391">
        <v>61800</v>
      </c>
      <c r="C391">
        <v>16221</v>
      </c>
      <c r="D391">
        <v>15974</v>
      </c>
      <c r="E391">
        <v>12890</v>
      </c>
      <c r="F391">
        <v>16042</v>
      </c>
      <c r="G391">
        <v>19728</v>
      </c>
      <c r="H391">
        <v>19728</v>
      </c>
    </row>
    <row r="392" spans="1:8" x14ac:dyDescent="0.3">
      <c r="A392">
        <v>61801</v>
      </c>
      <c r="B392">
        <v>62000</v>
      </c>
      <c r="C392">
        <v>16321</v>
      </c>
      <c r="D392">
        <v>16074</v>
      </c>
      <c r="E392">
        <v>12990</v>
      </c>
      <c r="F392">
        <v>16134</v>
      </c>
      <c r="G392">
        <v>19828</v>
      </c>
      <c r="H392">
        <v>19828</v>
      </c>
    </row>
    <row r="393" spans="1:8" x14ac:dyDescent="0.3">
      <c r="A393">
        <v>62001</v>
      </c>
      <c r="B393">
        <v>62200</v>
      </c>
      <c r="C393">
        <v>16421</v>
      </c>
      <c r="D393">
        <v>16174</v>
      </c>
      <c r="E393">
        <v>13090</v>
      </c>
      <c r="F393">
        <v>16227</v>
      </c>
      <c r="G393">
        <v>19928</v>
      </c>
      <c r="H393">
        <v>19928</v>
      </c>
    </row>
    <row r="394" spans="1:8" x14ac:dyDescent="0.3">
      <c r="A394">
        <v>62201</v>
      </c>
      <c r="B394">
        <v>62400</v>
      </c>
      <c r="C394">
        <v>16521</v>
      </c>
      <c r="D394">
        <v>16274</v>
      </c>
      <c r="E394">
        <v>13190</v>
      </c>
      <c r="F394">
        <v>16319</v>
      </c>
      <c r="G394">
        <v>20028</v>
      </c>
      <c r="H394">
        <v>20028</v>
      </c>
    </row>
    <row r="395" spans="1:8" x14ac:dyDescent="0.3">
      <c r="A395">
        <v>62401</v>
      </c>
      <c r="B395">
        <v>62600</v>
      </c>
      <c r="C395">
        <v>16621</v>
      </c>
      <c r="D395">
        <v>16374</v>
      </c>
      <c r="E395">
        <v>13290</v>
      </c>
      <c r="F395">
        <v>16412</v>
      </c>
      <c r="G395">
        <v>20128</v>
      </c>
      <c r="H395">
        <v>20128</v>
      </c>
    </row>
    <row r="396" spans="1:8" x14ac:dyDescent="0.3">
      <c r="A396">
        <v>62601</v>
      </c>
      <c r="B396">
        <v>62800</v>
      </c>
      <c r="C396">
        <v>16721</v>
      </c>
      <c r="D396">
        <v>16474</v>
      </c>
      <c r="E396">
        <v>13390</v>
      </c>
      <c r="F396">
        <v>16505</v>
      </c>
      <c r="G396">
        <v>20228</v>
      </c>
      <c r="H396">
        <v>20228</v>
      </c>
    </row>
    <row r="397" spans="1:8" x14ac:dyDescent="0.3">
      <c r="A397">
        <v>62801</v>
      </c>
      <c r="B397">
        <v>63000</v>
      </c>
      <c r="C397">
        <v>16821</v>
      </c>
      <c r="D397">
        <v>16574</v>
      </c>
      <c r="E397">
        <v>13490</v>
      </c>
      <c r="F397">
        <v>16597</v>
      </c>
      <c r="G397">
        <v>20328</v>
      </c>
      <c r="H397">
        <v>20328</v>
      </c>
    </row>
    <row r="398" spans="1:8" x14ac:dyDescent="0.3">
      <c r="A398">
        <v>63001</v>
      </c>
      <c r="B398">
        <v>63200</v>
      </c>
      <c r="C398">
        <v>16921</v>
      </c>
      <c r="D398">
        <v>16674</v>
      </c>
      <c r="E398">
        <v>13590</v>
      </c>
      <c r="F398">
        <v>16690</v>
      </c>
      <c r="G398">
        <v>20428</v>
      </c>
      <c r="H398">
        <v>20428</v>
      </c>
    </row>
    <row r="399" spans="1:8" x14ac:dyDescent="0.3">
      <c r="A399">
        <v>63201</v>
      </c>
      <c r="B399">
        <v>63400</v>
      </c>
      <c r="C399">
        <v>17021</v>
      </c>
      <c r="D399">
        <v>16774</v>
      </c>
      <c r="E399">
        <v>13690</v>
      </c>
      <c r="F399">
        <v>16783</v>
      </c>
      <c r="G399">
        <v>20528</v>
      </c>
      <c r="H399">
        <v>20528</v>
      </c>
    </row>
    <row r="400" spans="1:8" x14ac:dyDescent="0.3">
      <c r="A400">
        <v>63401</v>
      </c>
      <c r="B400">
        <v>63600</v>
      </c>
      <c r="C400">
        <v>17121</v>
      </c>
      <c r="D400">
        <v>16874</v>
      </c>
      <c r="E400">
        <v>13790</v>
      </c>
      <c r="F400">
        <v>16875</v>
      </c>
      <c r="G400">
        <v>20628</v>
      </c>
      <c r="H400">
        <v>20628</v>
      </c>
    </row>
    <row r="401" spans="1:8" x14ac:dyDescent="0.3">
      <c r="A401">
        <v>63601</v>
      </c>
      <c r="B401">
        <v>63800</v>
      </c>
      <c r="C401">
        <v>17221</v>
      </c>
      <c r="D401">
        <v>16974</v>
      </c>
      <c r="E401">
        <v>13890</v>
      </c>
      <c r="F401">
        <v>16968</v>
      </c>
      <c r="G401">
        <v>20728</v>
      </c>
      <c r="H401">
        <v>20728</v>
      </c>
    </row>
    <row r="402" spans="1:8" x14ac:dyDescent="0.3">
      <c r="A402">
        <v>63801</v>
      </c>
      <c r="B402">
        <v>64000</v>
      </c>
      <c r="C402">
        <v>17321</v>
      </c>
      <c r="D402">
        <v>17074</v>
      </c>
      <c r="E402">
        <v>13990</v>
      </c>
      <c r="F402">
        <v>17060</v>
      </c>
      <c r="G402">
        <v>20828</v>
      </c>
      <c r="H402">
        <v>20828</v>
      </c>
    </row>
    <row r="403" spans="1:8" x14ac:dyDescent="0.3">
      <c r="A403">
        <v>64001</v>
      </c>
      <c r="B403">
        <v>64200</v>
      </c>
      <c r="C403">
        <v>17421</v>
      </c>
      <c r="D403">
        <v>17174</v>
      </c>
      <c r="E403">
        <v>14090</v>
      </c>
      <c r="F403">
        <v>17153</v>
      </c>
      <c r="G403">
        <v>20928</v>
      </c>
      <c r="H403">
        <v>20928</v>
      </c>
    </row>
    <row r="404" spans="1:8" x14ac:dyDescent="0.3">
      <c r="A404">
        <v>64201</v>
      </c>
      <c r="B404">
        <v>64400</v>
      </c>
      <c r="C404">
        <v>17521</v>
      </c>
      <c r="D404">
        <v>17274</v>
      </c>
      <c r="E404">
        <v>14190</v>
      </c>
      <c r="F404">
        <v>17246</v>
      </c>
      <c r="G404">
        <v>21028</v>
      </c>
      <c r="H404">
        <v>21028</v>
      </c>
    </row>
    <row r="405" spans="1:8" x14ac:dyDescent="0.3">
      <c r="A405">
        <v>64401</v>
      </c>
      <c r="B405">
        <v>64600</v>
      </c>
      <c r="C405">
        <v>17621</v>
      </c>
      <c r="D405">
        <v>17374</v>
      </c>
      <c r="E405">
        <v>14290</v>
      </c>
      <c r="F405">
        <v>17338</v>
      </c>
      <c r="G405">
        <v>21128</v>
      </c>
      <c r="H405">
        <v>21128</v>
      </c>
    </row>
    <row r="406" spans="1:8" x14ac:dyDescent="0.3">
      <c r="A406">
        <v>64601</v>
      </c>
      <c r="B406">
        <v>64800</v>
      </c>
      <c r="C406">
        <v>17721</v>
      </c>
      <c r="D406">
        <v>17474</v>
      </c>
      <c r="E406">
        <v>14390</v>
      </c>
      <c r="F406">
        <v>17431</v>
      </c>
      <c r="G406">
        <v>21228</v>
      </c>
      <c r="H406">
        <v>21228</v>
      </c>
    </row>
    <row r="407" spans="1:8" x14ac:dyDescent="0.3">
      <c r="A407">
        <v>64801</v>
      </c>
      <c r="B407">
        <v>65000</v>
      </c>
      <c r="C407">
        <v>17821</v>
      </c>
      <c r="D407">
        <v>17574</v>
      </c>
      <c r="E407">
        <v>14490</v>
      </c>
      <c r="F407">
        <v>17523</v>
      </c>
      <c r="G407">
        <v>21328</v>
      </c>
      <c r="H407">
        <v>21328</v>
      </c>
    </row>
    <row r="408" spans="1:8" x14ac:dyDescent="0.3">
      <c r="A408">
        <v>65001</v>
      </c>
      <c r="B408">
        <v>65200</v>
      </c>
      <c r="C408">
        <v>17921</v>
      </c>
      <c r="D408">
        <v>17674</v>
      </c>
      <c r="E408">
        <v>14590</v>
      </c>
      <c r="F408">
        <v>17616</v>
      </c>
      <c r="G408">
        <v>21428</v>
      </c>
      <c r="H408">
        <v>21428</v>
      </c>
    </row>
    <row r="409" spans="1:8" x14ac:dyDescent="0.3">
      <c r="A409">
        <v>65201</v>
      </c>
      <c r="B409">
        <v>65400</v>
      </c>
      <c r="C409">
        <v>18021</v>
      </c>
      <c r="D409">
        <v>17774</v>
      </c>
      <c r="E409">
        <v>14690</v>
      </c>
      <c r="F409">
        <v>17709</v>
      </c>
      <c r="G409">
        <v>21528</v>
      </c>
      <c r="H409">
        <v>21528</v>
      </c>
    </row>
    <row r="410" spans="1:8" x14ac:dyDescent="0.3">
      <c r="A410">
        <v>65401</v>
      </c>
      <c r="B410">
        <v>65600</v>
      </c>
      <c r="C410">
        <v>18121</v>
      </c>
      <c r="D410">
        <v>17874</v>
      </c>
      <c r="E410">
        <v>14790</v>
      </c>
      <c r="F410">
        <v>17801</v>
      </c>
      <c r="G410">
        <v>21628</v>
      </c>
      <c r="H410">
        <v>21628</v>
      </c>
    </row>
    <row r="411" spans="1:8" x14ac:dyDescent="0.3">
      <c r="A411">
        <v>65601</v>
      </c>
      <c r="B411">
        <v>65800</v>
      </c>
      <c r="C411">
        <v>18221</v>
      </c>
      <c r="D411">
        <v>17974</v>
      </c>
      <c r="E411">
        <v>14890</v>
      </c>
      <c r="F411">
        <v>17894</v>
      </c>
      <c r="G411">
        <v>21728</v>
      </c>
      <c r="H411">
        <v>21728</v>
      </c>
    </row>
    <row r="412" spans="1:8" x14ac:dyDescent="0.3">
      <c r="A412">
        <v>65801</v>
      </c>
      <c r="B412">
        <v>66000</v>
      </c>
      <c r="C412">
        <v>18321</v>
      </c>
      <c r="D412">
        <v>18074</v>
      </c>
      <c r="E412">
        <v>14990</v>
      </c>
      <c r="F412">
        <v>17987</v>
      </c>
      <c r="G412">
        <v>21828</v>
      </c>
      <c r="H412">
        <v>21828</v>
      </c>
    </row>
    <row r="413" spans="1:8" x14ac:dyDescent="0.3">
      <c r="A413">
        <v>66001</v>
      </c>
      <c r="B413">
        <v>66200</v>
      </c>
      <c r="C413">
        <v>18421</v>
      </c>
      <c r="D413">
        <v>18174</v>
      </c>
      <c r="E413">
        <v>15090</v>
      </c>
      <c r="F413">
        <v>18079</v>
      </c>
      <c r="G413">
        <v>21928</v>
      </c>
      <c r="H413">
        <v>21928</v>
      </c>
    </row>
    <row r="414" spans="1:8" x14ac:dyDescent="0.3">
      <c r="A414">
        <v>66201</v>
      </c>
      <c r="B414">
        <v>66400</v>
      </c>
      <c r="C414">
        <v>18521</v>
      </c>
      <c r="D414">
        <v>18274</v>
      </c>
      <c r="E414">
        <v>15190</v>
      </c>
      <c r="F414">
        <v>18172</v>
      </c>
      <c r="G414">
        <v>22028</v>
      </c>
      <c r="H414">
        <v>22028</v>
      </c>
    </row>
    <row r="415" spans="1:8" x14ac:dyDescent="0.3">
      <c r="A415">
        <v>66401</v>
      </c>
      <c r="B415">
        <v>66600</v>
      </c>
      <c r="C415">
        <v>18621</v>
      </c>
      <c r="D415">
        <v>18374</v>
      </c>
      <c r="E415">
        <v>15290</v>
      </c>
      <c r="F415">
        <v>18264</v>
      </c>
      <c r="G415">
        <v>22128</v>
      </c>
      <c r="H415">
        <v>22128</v>
      </c>
    </row>
    <row r="416" spans="1:8" x14ac:dyDescent="0.3">
      <c r="A416">
        <v>66601</v>
      </c>
      <c r="B416">
        <v>66800</v>
      </c>
      <c r="C416">
        <v>18721</v>
      </c>
      <c r="D416">
        <v>18474</v>
      </c>
      <c r="E416">
        <v>15390</v>
      </c>
      <c r="F416">
        <v>18357</v>
      </c>
      <c r="G416">
        <v>22228</v>
      </c>
      <c r="H416">
        <v>22228</v>
      </c>
    </row>
    <row r="417" spans="1:8" x14ac:dyDescent="0.3">
      <c r="A417">
        <v>66801</v>
      </c>
      <c r="B417">
        <v>67000</v>
      </c>
      <c r="C417">
        <v>18821</v>
      </c>
      <c r="D417">
        <v>18574</v>
      </c>
      <c r="E417">
        <v>15490</v>
      </c>
      <c r="F417">
        <v>18450</v>
      </c>
      <c r="G417">
        <v>22328</v>
      </c>
      <c r="H417">
        <v>22328</v>
      </c>
    </row>
    <row r="418" spans="1:8" x14ac:dyDescent="0.3">
      <c r="A418">
        <v>67001</v>
      </c>
      <c r="B418">
        <v>67200</v>
      </c>
      <c r="C418">
        <v>18921</v>
      </c>
      <c r="D418">
        <v>18674</v>
      </c>
      <c r="E418">
        <v>15590</v>
      </c>
      <c r="F418">
        <v>18542</v>
      </c>
      <c r="G418">
        <v>22428</v>
      </c>
      <c r="H418">
        <v>22428</v>
      </c>
    </row>
    <row r="419" spans="1:8" x14ac:dyDescent="0.3">
      <c r="A419">
        <v>67201</v>
      </c>
      <c r="B419">
        <v>67400</v>
      </c>
      <c r="C419">
        <v>19021</v>
      </c>
      <c r="D419">
        <v>18774</v>
      </c>
      <c r="E419">
        <v>15690</v>
      </c>
      <c r="F419">
        <v>18635</v>
      </c>
      <c r="G419">
        <v>22528</v>
      </c>
      <c r="H419">
        <v>22528</v>
      </c>
    </row>
    <row r="420" spans="1:8" x14ac:dyDescent="0.3">
      <c r="A420">
        <v>67401</v>
      </c>
      <c r="B420">
        <v>67600</v>
      </c>
      <c r="C420">
        <v>19121</v>
      </c>
      <c r="D420">
        <v>18874</v>
      </c>
      <c r="E420">
        <v>15790</v>
      </c>
      <c r="F420">
        <v>18728</v>
      </c>
      <c r="G420">
        <v>22628</v>
      </c>
      <c r="H420">
        <v>22628</v>
      </c>
    </row>
    <row r="421" spans="1:8" x14ac:dyDescent="0.3">
      <c r="A421">
        <v>67601</v>
      </c>
      <c r="B421">
        <v>67800</v>
      </c>
      <c r="C421">
        <v>19221</v>
      </c>
      <c r="D421">
        <v>18974</v>
      </c>
      <c r="E421">
        <v>15890</v>
      </c>
      <c r="F421">
        <v>18820</v>
      </c>
      <c r="G421">
        <v>22728</v>
      </c>
      <c r="H421">
        <v>22728</v>
      </c>
    </row>
    <row r="422" spans="1:8" x14ac:dyDescent="0.3">
      <c r="A422">
        <v>67801</v>
      </c>
      <c r="B422">
        <v>68000</v>
      </c>
      <c r="C422">
        <v>19321</v>
      </c>
      <c r="D422">
        <v>19074</v>
      </c>
      <c r="E422">
        <v>15990</v>
      </c>
      <c r="F422">
        <v>18913</v>
      </c>
      <c r="G422">
        <v>22828</v>
      </c>
      <c r="H422">
        <v>22828</v>
      </c>
    </row>
    <row r="423" spans="1:8" x14ac:dyDescent="0.3">
      <c r="A423">
        <v>68001</v>
      </c>
      <c r="B423">
        <v>68200</v>
      </c>
      <c r="C423">
        <v>19421</v>
      </c>
      <c r="D423">
        <v>19174</v>
      </c>
      <c r="E423">
        <v>16090</v>
      </c>
      <c r="F423">
        <v>19005</v>
      </c>
      <c r="G423">
        <v>22928</v>
      </c>
      <c r="H423">
        <v>22928</v>
      </c>
    </row>
    <row r="424" spans="1:8" x14ac:dyDescent="0.3">
      <c r="A424">
        <v>68201</v>
      </c>
      <c r="B424">
        <v>68400</v>
      </c>
      <c r="C424">
        <v>19521</v>
      </c>
      <c r="D424">
        <v>19274</v>
      </c>
      <c r="E424">
        <v>16190</v>
      </c>
      <c r="F424">
        <v>19098</v>
      </c>
      <c r="G424">
        <v>23028</v>
      </c>
      <c r="H424">
        <v>23028</v>
      </c>
    </row>
    <row r="425" spans="1:8" x14ac:dyDescent="0.3">
      <c r="A425">
        <v>68401</v>
      </c>
      <c r="B425">
        <v>68600</v>
      </c>
      <c r="C425">
        <v>19621</v>
      </c>
      <c r="D425">
        <v>19374</v>
      </c>
      <c r="E425">
        <v>16290</v>
      </c>
      <c r="F425">
        <v>19191</v>
      </c>
      <c r="G425">
        <v>23128</v>
      </c>
      <c r="H425">
        <v>23128</v>
      </c>
    </row>
    <row r="426" spans="1:8" x14ac:dyDescent="0.3">
      <c r="A426">
        <v>68601</v>
      </c>
      <c r="B426">
        <v>68800</v>
      </c>
      <c r="C426">
        <v>19721</v>
      </c>
      <c r="D426">
        <v>19474</v>
      </c>
      <c r="E426">
        <v>16390</v>
      </c>
      <c r="F426">
        <v>19283</v>
      </c>
      <c r="G426">
        <v>23228</v>
      </c>
      <c r="H426">
        <v>23228</v>
      </c>
    </row>
    <row r="427" spans="1:8" x14ac:dyDescent="0.3">
      <c r="A427">
        <v>68801</v>
      </c>
      <c r="B427">
        <v>69000</v>
      </c>
      <c r="C427">
        <v>19821</v>
      </c>
      <c r="D427">
        <v>19574</v>
      </c>
      <c r="E427">
        <v>16490</v>
      </c>
      <c r="F427">
        <v>19376</v>
      </c>
      <c r="G427">
        <v>23328</v>
      </c>
      <c r="H427">
        <v>23328</v>
      </c>
    </row>
    <row r="428" spans="1:8" x14ac:dyDescent="0.3">
      <c r="A428">
        <v>69001</v>
      </c>
      <c r="B428">
        <v>69200</v>
      </c>
      <c r="C428">
        <v>19921</v>
      </c>
      <c r="D428">
        <v>19674</v>
      </c>
      <c r="E428">
        <v>16590</v>
      </c>
      <c r="F428">
        <v>19468</v>
      </c>
      <c r="G428">
        <v>23428</v>
      </c>
      <c r="H428">
        <v>23428</v>
      </c>
    </row>
    <row r="429" spans="1:8" x14ac:dyDescent="0.3">
      <c r="A429">
        <v>69201</v>
      </c>
      <c r="B429">
        <v>69400</v>
      </c>
      <c r="C429">
        <v>20021</v>
      </c>
      <c r="D429">
        <v>19774</v>
      </c>
      <c r="E429">
        <v>16690</v>
      </c>
      <c r="F429">
        <v>19561</v>
      </c>
      <c r="G429">
        <v>23528</v>
      </c>
      <c r="H429">
        <v>23528</v>
      </c>
    </row>
    <row r="430" spans="1:8" x14ac:dyDescent="0.3">
      <c r="A430">
        <v>69401</v>
      </c>
      <c r="B430">
        <v>69600</v>
      </c>
      <c r="C430">
        <v>20121</v>
      </c>
      <c r="D430">
        <v>19874</v>
      </c>
      <c r="E430">
        <v>16790</v>
      </c>
      <c r="F430">
        <v>19654</v>
      </c>
      <c r="G430">
        <v>23628</v>
      </c>
      <c r="H430">
        <v>23628</v>
      </c>
    </row>
    <row r="431" spans="1:8" x14ac:dyDescent="0.3">
      <c r="A431">
        <v>69601</v>
      </c>
      <c r="B431">
        <v>69800</v>
      </c>
      <c r="C431">
        <v>20221</v>
      </c>
      <c r="D431">
        <v>19974</v>
      </c>
      <c r="E431">
        <v>16890</v>
      </c>
      <c r="F431">
        <v>19746</v>
      </c>
      <c r="G431">
        <v>23728</v>
      </c>
      <c r="H431">
        <v>23728</v>
      </c>
    </row>
    <row r="432" spans="1:8" x14ac:dyDescent="0.3">
      <c r="A432">
        <v>69801</v>
      </c>
      <c r="B432">
        <v>70000</v>
      </c>
      <c r="C432">
        <v>20321</v>
      </c>
      <c r="D432">
        <v>20074</v>
      </c>
      <c r="E432">
        <v>16990</v>
      </c>
      <c r="F432">
        <v>19839</v>
      </c>
      <c r="G432">
        <v>23828</v>
      </c>
      <c r="H432">
        <v>23828</v>
      </c>
    </row>
    <row r="433" spans="1:8" x14ac:dyDescent="0.3">
      <c r="A433">
        <v>70001</v>
      </c>
      <c r="B433">
        <v>70200</v>
      </c>
      <c r="C433">
        <v>20421</v>
      </c>
      <c r="D433">
        <v>20174</v>
      </c>
      <c r="E433">
        <v>17090</v>
      </c>
      <c r="F433">
        <v>19932</v>
      </c>
      <c r="G433">
        <v>23928</v>
      </c>
      <c r="H433">
        <v>23928</v>
      </c>
    </row>
    <row r="434" spans="1:8" x14ac:dyDescent="0.3">
      <c r="A434">
        <v>70201</v>
      </c>
      <c r="B434">
        <v>70400</v>
      </c>
      <c r="C434">
        <v>20521</v>
      </c>
      <c r="D434">
        <v>20274</v>
      </c>
      <c r="E434">
        <v>17190</v>
      </c>
      <c r="F434">
        <v>20024</v>
      </c>
      <c r="G434">
        <v>24028</v>
      </c>
      <c r="H434">
        <v>24028</v>
      </c>
    </row>
    <row r="435" spans="1:8" x14ac:dyDescent="0.3">
      <c r="A435">
        <v>70401</v>
      </c>
      <c r="B435">
        <v>70600</v>
      </c>
      <c r="C435">
        <v>20621</v>
      </c>
      <c r="D435">
        <v>20374</v>
      </c>
      <c r="E435">
        <v>17290</v>
      </c>
      <c r="F435">
        <v>20117</v>
      </c>
      <c r="G435">
        <v>24128</v>
      </c>
      <c r="H435">
        <v>24128</v>
      </c>
    </row>
    <row r="436" spans="1:8" x14ac:dyDescent="0.3">
      <c r="A436">
        <v>70601</v>
      </c>
      <c r="B436">
        <v>70800</v>
      </c>
      <c r="C436">
        <v>20721</v>
      </c>
      <c r="D436">
        <v>20474</v>
      </c>
      <c r="E436">
        <v>17390</v>
      </c>
      <c r="F436">
        <v>20209</v>
      </c>
      <c r="G436">
        <v>24228</v>
      </c>
      <c r="H436">
        <v>24228</v>
      </c>
    </row>
    <row r="437" spans="1:8" x14ac:dyDescent="0.3">
      <c r="A437">
        <v>70801</v>
      </c>
      <c r="B437">
        <v>71000</v>
      </c>
      <c r="C437">
        <v>20821</v>
      </c>
      <c r="D437">
        <v>20574</v>
      </c>
      <c r="E437">
        <v>17490</v>
      </c>
      <c r="F437">
        <v>20302</v>
      </c>
      <c r="G437">
        <v>24328</v>
      </c>
      <c r="H437">
        <v>24328</v>
      </c>
    </row>
    <row r="438" spans="1:8" x14ac:dyDescent="0.3">
      <c r="A438">
        <v>71001</v>
      </c>
      <c r="B438">
        <v>71200</v>
      </c>
      <c r="C438">
        <v>20921</v>
      </c>
      <c r="D438">
        <v>20674</v>
      </c>
      <c r="E438">
        <v>17590</v>
      </c>
      <c r="F438">
        <v>20395</v>
      </c>
      <c r="G438">
        <v>24428</v>
      </c>
      <c r="H438">
        <v>24428</v>
      </c>
    </row>
    <row r="439" spans="1:8" x14ac:dyDescent="0.3">
      <c r="A439">
        <v>71201</v>
      </c>
      <c r="B439">
        <v>71400</v>
      </c>
      <c r="C439">
        <v>21021</v>
      </c>
      <c r="D439">
        <v>20774</v>
      </c>
      <c r="E439">
        <v>17690</v>
      </c>
      <c r="F439">
        <v>20487</v>
      </c>
      <c r="G439">
        <v>24528</v>
      </c>
      <c r="H439">
        <v>24528</v>
      </c>
    </row>
    <row r="440" spans="1:8" x14ac:dyDescent="0.3">
      <c r="A440">
        <v>71401</v>
      </c>
      <c r="B440">
        <v>71600</v>
      </c>
      <c r="C440">
        <v>21121</v>
      </c>
      <c r="D440">
        <v>20874</v>
      </c>
      <c r="E440">
        <v>17790</v>
      </c>
      <c r="F440">
        <v>20580</v>
      </c>
      <c r="G440">
        <v>24628</v>
      </c>
      <c r="H440">
        <v>24628</v>
      </c>
    </row>
    <row r="441" spans="1:8" x14ac:dyDescent="0.3">
      <c r="A441">
        <v>71601</v>
      </c>
      <c r="B441">
        <v>71800</v>
      </c>
      <c r="C441">
        <v>21221</v>
      </c>
      <c r="D441">
        <v>20974</v>
      </c>
      <c r="E441">
        <v>17890</v>
      </c>
      <c r="F441">
        <v>20672</v>
      </c>
      <c r="G441">
        <v>24728</v>
      </c>
      <c r="H441">
        <v>24728</v>
      </c>
    </row>
    <row r="442" spans="1:8" x14ac:dyDescent="0.3">
      <c r="A442">
        <v>71801</v>
      </c>
      <c r="B442">
        <v>72000</v>
      </c>
      <c r="C442">
        <v>21321</v>
      </c>
      <c r="D442">
        <v>21074</v>
      </c>
      <c r="E442">
        <v>17990</v>
      </c>
      <c r="F442">
        <v>20765</v>
      </c>
      <c r="G442">
        <v>24828</v>
      </c>
      <c r="H442">
        <v>24828</v>
      </c>
    </row>
    <row r="443" spans="1:8" x14ac:dyDescent="0.3">
      <c r="A443">
        <v>72001</v>
      </c>
      <c r="B443">
        <v>72200</v>
      </c>
      <c r="C443">
        <v>21421</v>
      </c>
      <c r="D443">
        <v>21174</v>
      </c>
      <c r="E443">
        <v>18090</v>
      </c>
      <c r="F443">
        <v>20858</v>
      </c>
      <c r="G443">
        <v>24928</v>
      </c>
      <c r="H443">
        <v>24928</v>
      </c>
    </row>
    <row r="444" spans="1:8" x14ac:dyDescent="0.3">
      <c r="A444">
        <v>72201</v>
      </c>
      <c r="B444">
        <v>72400</v>
      </c>
      <c r="C444">
        <v>21521</v>
      </c>
      <c r="D444">
        <v>21274</v>
      </c>
      <c r="E444">
        <v>18190</v>
      </c>
      <c r="F444">
        <v>20950</v>
      </c>
      <c r="G444">
        <v>25028</v>
      </c>
      <c r="H444">
        <v>25028</v>
      </c>
    </row>
    <row r="445" spans="1:8" x14ac:dyDescent="0.3">
      <c r="A445">
        <v>72401</v>
      </c>
      <c r="B445">
        <v>72600</v>
      </c>
      <c r="C445">
        <v>21621</v>
      </c>
      <c r="D445">
        <v>21374</v>
      </c>
      <c r="E445">
        <v>18290</v>
      </c>
      <c r="F445">
        <v>21043</v>
      </c>
      <c r="G445">
        <v>25128</v>
      </c>
      <c r="H445">
        <v>25128</v>
      </c>
    </row>
    <row r="446" spans="1:8" x14ac:dyDescent="0.3">
      <c r="A446">
        <v>72601</v>
      </c>
      <c r="B446">
        <v>72800</v>
      </c>
      <c r="C446">
        <v>21721</v>
      </c>
      <c r="D446">
        <v>21474</v>
      </c>
      <c r="E446">
        <v>18390</v>
      </c>
      <c r="F446">
        <v>21136</v>
      </c>
      <c r="G446">
        <v>25228</v>
      </c>
      <c r="H446">
        <v>25228</v>
      </c>
    </row>
    <row r="447" spans="1:8" x14ac:dyDescent="0.3">
      <c r="A447">
        <v>72801</v>
      </c>
      <c r="B447">
        <v>73000</v>
      </c>
      <c r="C447">
        <v>21821</v>
      </c>
      <c r="D447">
        <v>21574</v>
      </c>
      <c r="E447">
        <v>18490</v>
      </c>
      <c r="F447">
        <v>21228</v>
      </c>
      <c r="G447">
        <v>25328</v>
      </c>
      <c r="H447">
        <v>25328</v>
      </c>
    </row>
    <row r="448" spans="1:8" x14ac:dyDescent="0.3">
      <c r="A448">
        <v>73001</v>
      </c>
      <c r="B448">
        <v>73200</v>
      </c>
      <c r="C448">
        <v>21921</v>
      </c>
      <c r="D448">
        <v>21674</v>
      </c>
      <c r="E448">
        <v>18590</v>
      </c>
      <c r="F448">
        <v>21321</v>
      </c>
      <c r="G448">
        <v>25428</v>
      </c>
      <c r="H448">
        <v>25428</v>
      </c>
    </row>
    <row r="449" spans="1:8" x14ac:dyDescent="0.3">
      <c r="A449">
        <v>73201</v>
      </c>
      <c r="B449">
        <v>73400</v>
      </c>
      <c r="C449">
        <v>22021</v>
      </c>
      <c r="D449">
        <v>21774</v>
      </c>
      <c r="E449">
        <v>18690</v>
      </c>
      <c r="F449">
        <v>21413</v>
      </c>
      <c r="G449">
        <v>25528</v>
      </c>
      <c r="H449">
        <v>25528</v>
      </c>
    </row>
    <row r="450" spans="1:8" x14ac:dyDescent="0.3">
      <c r="A450">
        <v>73401</v>
      </c>
      <c r="B450">
        <v>73600</v>
      </c>
      <c r="C450">
        <v>22121</v>
      </c>
      <c r="D450">
        <v>21874</v>
      </c>
      <c r="E450">
        <v>18790</v>
      </c>
      <c r="F450">
        <v>21506</v>
      </c>
      <c r="G450">
        <v>25628</v>
      </c>
      <c r="H450">
        <v>25628</v>
      </c>
    </row>
    <row r="451" spans="1:8" x14ac:dyDescent="0.3">
      <c r="A451">
        <v>73601</v>
      </c>
      <c r="B451">
        <v>73800</v>
      </c>
      <c r="C451">
        <v>22221</v>
      </c>
      <c r="D451">
        <v>21974</v>
      </c>
      <c r="E451">
        <v>18890</v>
      </c>
      <c r="F451">
        <v>21599</v>
      </c>
      <c r="G451">
        <v>25728</v>
      </c>
      <c r="H451">
        <v>25728</v>
      </c>
    </row>
    <row r="452" spans="1:8" x14ac:dyDescent="0.3">
      <c r="A452">
        <v>73801</v>
      </c>
      <c r="B452">
        <v>74000</v>
      </c>
      <c r="C452">
        <v>22321</v>
      </c>
      <c r="D452">
        <v>22074</v>
      </c>
      <c r="E452">
        <v>18990</v>
      </c>
      <c r="F452">
        <v>21691</v>
      </c>
      <c r="G452">
        <v>25828</v>
      </c>
      <c r="H452">
        <v>25828</v>
      </c>
    </row>
    <row r="453" spans="1:8" x14ac:dyDescent="0.3">
      <c r="A453">
        <v>74001</v>
      </c>
      <c r="B453">
        <v>74200</v>
      </c>
      <c r="C453">
        <v>22421</v>
      </c>
      <c r="D453">
        <v>22174</v>
      </c>
      <c r="E453">
        <v>19090</v>
      </c>
      <c r="F453">
        <v>21784</v>
      </c>
      <c r="G453">
        <v>25928</v>
      </c>
      <c r="H453">
        <v>25928</v>
      </c>
    </row>
    <row r="454" spans="1:8" x14ac:dyDescent="0.3">
      <c r="A454">
        <v>74201</v>
      </c>
      <c r="B454">
        <v>74400</v>
      </c>
      <c r="C454">
        <v>22521</v>
      </c>
      <c r="D454">
        <v>22274</v>
      </c>
      <c r="E454">
        <v>19190</v>
      </c>
      <c r="F454">
        <v>21876</v>
      </c>
      <c r="G454">
        <v>26028</v>
      </c>
      <c r="H454">
        <v>26028</v>
      </c>
    </row>
    <row r="455" spans="1:8" x14ac:dyDescent="0.3">
      <c r="A455">
        <v>74401</v>
      </c>
      <c r="B455">
        <v>74600</v>
      </c>
      <c r="C455">
        <v>22621</v>
      </c>
      <c r="D455">
        <v>22374</v>
      </c>
      <c r="E455">
        <v>19290</v>
      </c>
      <c r="F455">
        <v>21969</v>
      </c>
      <c r="G455">
        <v>26128</v>
      </c>
      <c r="H455">
        <v>26128</v>
      </c>
    </row>
    <row r="456" spans="1:8" x14ac:dyDescent="0.3">
      <c r="A456">
        <v>74601</v>
      </c>
      <c r="B456">
        <v>74800</v>
      </c>
      <c r="C456">
        <v>22721</v>
      </c>
      <c r="D456">
        <v>22474</v>
      </c>
      <c r="E456">
        <v>19390</v>
      </c>
      <c r="F456">
        <v>22062</v>
      </c>
      <c r="G456">
        <v>26228</v>
      </c>
      <c r="H456">
        <v>26228</v>
      </c>
    </row>
    <row r="457" spans="1:8" x14ac:dyDescent="0.3">
      <c r="A457">
        <v>74801</v>
      </c>
      <c r="B457">
        <v>75000</v>
      </c>
      <c r="C457">
        <v>22821</v>
      </c>
      <c r="D457">
        <v>22574</v>
      </c>
      <c r="E457">
        <v>19490</v>
      </c>
      <c r="F457">
        <v>22154</v>
      </c>
      <c r="G457">
        <v>26328</v>
      </c>
      <c r="H457">
        <v>26328</v>
      </c>
    </row>
    <row r="458" spans="1:8" x14ac:dyDescent="0.3">
      <c r="A458">
        <v>75001</v>
      </c>
      <c r="B458">
        <v>75200</v>
      </c>
      <c r="C458">
        <v>22921</v>
      </c>
      <c r="D458">
        <v>22674</v>
      </c>
      <c r="E458">
        <v>19590</v>
      </c>
      <c r="F458">
        <v>22247</v>
      </c>
      <c r="G458">
        <v>26428</v>
      </c>
      <c r="H458">
        <v>26428</v>
      </c>
    </row>
    <row r="459" spans="1:8" x14ac:dyDescent="0.3">
      <c r="A459">
        <v>75201</v>
      </c>
      <c r="B459">
        <v>75400</v>
      </c>
      <c r="C459">
        <v>23021</v>
      </c>
      <c r="D459">
        <v>22774</v>
      </c>
      <c r="E459">
        <v>19690</v>
      </c>
      <c r="F459">
        <v>22340</v>
      </c>
      <c r="G459">
        <v>26528</v>
      </c>
      <c r="H459">
        <v>26528</v>
      </c>
    </row>
    <row r="460" spans="1:8" x14ac:dyDescent="0.3">
      <c r="A460">
        <v>75401</v>
      </c>
      <c r="B460">
        <v>75600</v>
      </c>
      <c r="C460">
        <v>23121</v>
      </c>
      <c r="D460">
        <v>22874</v>
      </c>
      <c r="E460">
        <v>19790</v>
      </c>
      <c r="F460">
        <v>22432</v>
      </c>
      <c r="G460">
        <v>26628</v>
      </c>
      <c r="H460">
        <v>26628</v>
      </c>
    </row>
    <row r="461" spans="1:8" x14ac:dyDescent="0.3">
      <c r="A461">
        <v>75601</v>
      </c>
      <c r="B461">
        <v>75800</v>
      </c>
      <c r="C461">
        <v>23221</v>
      </c>
      <c r="D461">
        <v>22974</v>
      </c>
      <c r="E461">
        <v>19890</v>
      </c>
      <c r="F461">
        <v>22525</v>
      </c>
      <c r="G461">
        <v>26728</v>
      </c>
      <c r="H461">
        <v>26728</v>
      </c>
    </row>
    <row r="462" spans="1:8" x14ac:dyDescent="0.3">
      <c r="A462">
        <v>75801</v>
      </c>
      <c r="B462">
        <v>76000</v>
      </c>
      <c r="C462">
        <v>23321</v>
      </c>
      <c r="D462">
        <v>23074</v>
      </c>
      <c r="E462">
        <v>19990</v>
      </c>
      <c r="F462">
        <v>22617</v>
      </c>
      <c r="G462">
        <v>26828</v>
      </c>
      <c r="H462">
        <v>26828</v>
      </c>
    </row>
    <row r="463" spans="1:8" x14ac:dyDescent="0.3">
      <c r="A463">
        <v>76001</v>
      </c>
      <c r="B463">
        <v>76200</v>
      </c>
      <c r="C463">
        <v>23421</v>
      </c>
      <c r="D463">
        <v>23174</v>
      </c>
      <c r="E463">
        <v>20090</v>
      </c>
      <c r="F463">
        <v>22710</v>
      </c>
      <c r="G463">
        <v>26928</v>
      </c>
      <c r="H463">
        <v>26928</v>
      </c>
    </row>
    <row r="464" spans="1:8" x14ac:dyDescent="0.3">
      <c r="A464">
        <v>76201</v>
      </c>
      <c r="B464">
        <v>76400</v>
      </c>
      <c r="C464">
        <v>23521</v>
      </c>
      <c r="D464">
        <v>23274</v>
      </c>
      <c r="E464">
        <v>20190</v>
      </c>
      <c r="F464">
        <v>22803</v>
      </c>
      <c r="G464">
        <v>27028</v>
      </c>
      <c r="H464">
        <v>27028</v>
      </c>
    </row>
    <row r="465" spans="1:8" x14ac:dyDescent="0.3">
      <c r="A465">
        <v>76401</v>
      </c>
      <c r="B465">
        <v>76600</v>
      </c>
      <c r="C465">
        <v>23621</v>
      </c>
      <c r="D465">
        <v>23374</v>
      </c>
      <c r="E465">
        <v>20290</v>
      </c>
      <c r="F465">
        <v>22895</v>
      </c>
      <c r="G465">
        <v>27128</v>
      </c>
      <c r="H465">
        <v>27128</v>
      </c>
    </row>
    <row r="466" spans="1:8" x14ac:dyDescent="0.3">
      <c r="A466">
        <v>76601</v>
      </c>
      <c r="B466">
        <v>76800</v>
      </c>
      <c r="C466">
        <v>23721</v>
      </c>
      <c r="D466">
        <v>23474</v>
      </c>
      <c r="E466">
        <v>20390</v>
      </c>
      <c r="F466">
        <v>22988</v>
      </c>
      <c r="G466">
        <v>27228</v>
      </c>
      <c r="H466">
        <v>27228</v>
      </c>
    </row>
    <row r="467" spans="1:8" x14ac:dyDescent="0.3">
      <c r="A467">
        <v>76801</v>
      </c>
      <c r="B467">
        <v>77000</v>
      </c>
      <c r="C467">
        <v>23821</v>
      </c>
      <c r="D467">
        <v>23574</v>
      </c>
      <c r="E467">
        <v>20490</v>
      </c>
      <c r="F467">
        <v>23081</v>
      </c>
      <c r="G467">
        <v>27328</v>
      </c>
      <c r="H467">
        <v>27328</v>
      </c>
    </row>
    <row r="468" spans="1:8" x14ac:dyDescent="0.3">
      <c r="A468">
        <v>77001</v>
      </c>
      <c r="B468">
        <v>77200</v>
      </c>
      <c r="C468">
        <v>23921</v>
      </c>
      <c r="D468">
        <v>23674</v>
      </c>
      <c r="E468">
        <v>20590</v>
      </c>
      <c r="F468">
        <v>23173</v>
      </c>
      <c r="G468">
        <v>27428</v>
      </c>
      <c r="H468">
        <v>27428</v>
      </c>
    </row>
    <row r="469" spans="1:8" x14ac:dyDescent="0.3">
      <c r="A469">
        <v>77201</v>
      </c>
      <c r="B469">
        <v>77400</v>
      </c>
      <c r="C469">
        <v>24021</v>
      </c>
      <c r="D469">
        <v>23774</v>
      </c>
      <c r="E469">
        <v>20690</v>
      </c>
      <c r="F469">
        <v>23266</v>
      </c>
      <c r="G469">
        <v>27528</v>
      </c>
      <c r="H469">
        <v>27528</v>
      </c>
    </row>
    <row r="470" spans="1:8" x14ac:dyDescent="0.3">
      <c r="A470">
        <v>77401</v>
      </c>
      <c r="B470">
        <v>77600</v>
      </c>
      <c r="C470">
        <v>24121</v>
      </c>
      <c r="D470">
        <v>23874</v>
      </c>
      <c r="E470">
        <v>20790</v>
      </c>
      <c r="F470">
        <v>23358</v>
      </c>
      <c r="G470">
        <v>27628</v>
      </c>
      <c r="H470">
        <v>27628</v>
      </c>
    </row>
    <row r="471" spans="1:8" x14ac:dyDescent="0.3">
      <c r="A471">
        <v>77601</v>
      </c>
      <c r="B471">
        <v>77800</v>
      </c>
      <c r="C471">
        <v>24221</v>
      </c>
      <c r="D471">
        <v>23974</v>
      </c>
      <c r="E471">
        <v>20890</v>
      </c>
      <c r="F471">
        <v>23451</v>
      </c>
      <c r="G471">
        <v>27728</v>
      </c>
      <c r="H471">
        <v>27728</v>
      </c>
    </row>
    <row r="472" spans="1:8" x14ac:dyDescent="0.3">
      <c r="A472">
        <v>77801</v>
      </c>
      <c r="B472">
        <v>78000</v>
      </c>
      <c r="C472">
        <v>24321</v>
      </c>
      <c r="D472">
        <v>24074</v>
      </c>
      <c r="E472">
        <v>20990</v>
      </c>
      <c r="F472">
        <v>23544</v>
      </c>
      <c r="G472">
        <v>27828</v>
      </c>
      <c r="H472">
        <v>27828</v>
      </c>
    </row>
    <row r="473" spans="1:8" x14ac:dyDescent="0.3">
      <c r="A473">
        <v>78001</v>
      </c>
      <c r="B473">
        <v>78200</v>
      </c>
      <c r="C473">
        <v>24421</v>
      </c>
      <c r="D473">
        <v>24174</v>
      </c>
      <c r="E473">
        <v>21090</v>
      </c>
      <c r="F473">
        <v>23636</v>
      </c>
      <c r="G473">
        <v>27928</v>
      </c>
      <c r="H473">
        <v>27928</v>
      </c>
    </row>
    <row r="474" spans="1:8" x14ac:dyDescent="0.3">
      <c r="A474">
        <v>78201</v>
      </c>
      <c r="B474">
        <v>78400</v>
      </c>
      <c r="C474">
        <v>24521</v>
      </c>
      <c r="D474">
        <v>24274</v>
      </c>
      <c r="E474">
        <v>21190</v>
      </c>
      <c r="F474">
        <v>23729</v>
      </c>
      <c r="G474">
        <v>28028</v>
      </c>
      <c r="H474">
        <v>28028</v>
      </c>
    </row>
    <row r="475" spans="1:8" x14ac:dyDescent="0.3">
      <c r="A475">
        <v>78401</v>
      </c>
      <c r="B475">
        <v>78600</v>
      </c>
      <c r="C475">
        <v>24621</v>
      </c>
      <c r="D475">
        <v>24374</v>
      </c>
      <c r="E475">
        <v>21290</v>
      </c>
      <c r="F475">
        <v>23821</v>
      </c>
      <c r="G475">
        <v>28128</v>
      </c>
      <c r="H475">
        <v>28128</v>
      </c>
    </row>
    <row r="476" spans="1:8" x14ac:dyDescent="0.3">
      <c r="A476">
        <v>78601</v>
      </c>
      <c r="B476">
        <v>78800</v>
      </c>
      <c r="C476">
        <v>24721</v>
      </c>
      <c r="D476">
        <v>24474</v>
      </c>
      <c r="E476">
        <v>21390</v>
      </c>
      <c r="F476">
        <v>23914</v>
      </c>
      <c r="G476">
        <v>28228</v>
      </c>
      <c r="H476">
        <v>28228</v>
      </c>
    </row>
    <row r="477" spans="1:8" x14ac:dyDescent="0.3">
      <c r="A477">
        <v>78801</v>
      </c>
      <c r="B477">
        <v>79000</v>
      </c>
      <c r="C477">
        <v>24821</v>
      </c>
      <c r="D477">
        <v>24574</v>
      </c>
      <c r="E477">
        <v>21490</v>
      </c>
      <c r="F477">
        <v>24007</v>
      </c>
      <c r="G477">
        <v>28328</v>
      </c>
      <c r="H477">
        <v>28328</v>
      </c>
    </row>
    <row r="478" spans="1:8" x14ac:dyDescent="0.3">
      <c r="A478">
        <v>79001</v>
      </c>
      <c r="B478">
        <v>79200</v>
      </c>
      <c r="C478">
        <v>24921</v>
      </c>
      <c r="D478">
        <v>24674</v>
      </c>
      <c r="E478">
        <v>21590</v>
      </c>
      <c r="F478">
        <v>24099</v>
      </c>
      <c r="G478">
        <v>28428</v>
      </c>
      <c r="H478">
        <v>28428</v>
      </c>
    </row>
    <row r="479" spans="1:8" x14ac:dyDescent="0.3">
      <c r="A479">
        <v>79201</v>
      </c>
      <c r="B479">
        <v>79400</v>
      </c>
      <c r="C479">
        <v>25021</v>
      </c>
      <c r="D479">
        <v>24774</v>
      </c>
      <c r="E479">
        <v>21690</v>
      </c>
      <c r="F479">
        <v>24192</v>
      </c>
      <c r="G479">
        <v>28528</v>
      </c>
      <c r="H479">
        <v>28528</v>
      </c>
    </row>
    <row r="480" spans="1:8" x14ac:dyDescent="0.3">
      <c r="A480">
        <v>79401</v>
      </c>
      <c r="B480">
        <v>79600</v>
      </c>
      <c r="C480">
        <v>25121</v>
      </c>
      <c r="D480">
        <v>24874</v>
      </c>
      <c r="E480">
        <v>21790</v>
      </c>
      <c r="F480">
        <v>24285</v>
      </c>
      <c r="G480">
        <v>28628</v>
      </c>
      <c r="H480">
        <v>28628</v>
      </c>
    </row>
    <row r="481" spans="1:8" x14ac:dyDescent="0.3">
      <c r="A481">
        <v>79601</v>
      </c>
      <c r="B481">
        <v>79800</v>
      </c>
      <c r="C481">
        <v>25221</v>
      </c>
      <c r="D481">
        <v>24974</v>
      </c>
      <c r="E481">
        <v>21890</v>
      </c>
      <c r="F481">
        <v>24377</v>
      </c>
      <c r="G481">
        <v>28728</v>
      </c>
      <c r="H481">
        <v>28728</v>
      </c>
    </row>
    <row r="482" spans="1:8" x14ac:dyDescent="0.3">
      <c r="A482">
        <v>79801</v>
      </c>
      <c r="B482">
        <v>80000</v>
      </c>
      <c r="C482">
        <v>25321</v>
      </c>
      <c r="D482">
        <v>25074</v>
      </c>
      <c r="E482">
        <v>21990</v>
      </c>
      <c r="F482">
        <v>24470</v>
      </c>
      <c r="G482">
        <v>28828</v>
      </c>
      <c r="H482">
        <v>28828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zoomScaleNormal="100" workbookViewId="0">
      <selection activeCell="B11" sqref="B11"/>
    </sheetView>
  </sheetViews>
  <sheetFormatPr defaultRowHeight="14.4" x14ac:dyDescent="0.3"/>
  <cols>
    <col min="1" max="1" width="34.109375" customWidth="1"/>
    <col min="5" max="5" width="11.77734375" customWidth="1"/>
  </cols>
  <sheetData>
    <row r="1" spans="1:5" ht="15" thickBot="1" x14ac:dyDescent="0.35">
      <c r="A1" s="5" t="s">
        <v>39</v>
      </c>
    </row>
    <row r="2" spans="1:5" ht="15" thickBot="1" x14ac:dyDescent="0.35">
      <c r="A2" s="1" t="s">
        <v>31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ht="15" thickBot="1" x14ac:dyDescent="0.35">
      <c r="A3" s="2" t="s">
        <v>17</v>
      </c>
      <c r="B3" s="2"/>
      <c r="C3" s="2"/>
      <c r="D3" s="2"/>
      <c r="E3" s="2">
        <v>56000</v>
      </c>
    </row>
    <row r="4" spans="1:5" ht="15" thickBot="1" x14ac:dyDescent="0.35">
      <c r="A4" s="2" t="s">
        <v>70</v>
      </c>
      <c r="B4" s="3">
        <f>E3/94</f>
        <v>595.74468085106378</v>
      </c>
      <c r="C4" s="2"/>
      <c r="D4" s="2">
        <v>0</v>
      </c>
      <c r="E4" s="3">
        <f>B4*D4</f>
        <v>0</v>
      </c>
    </row>
    <row r="5" spans="1:5" ht="15" thickBot="1" x14ac:dyDescent="0.35">
      <c r="A5" s="2" t="s">
        <v>7</v>
      </c>
      <c r="B5" s="3">
        <f>E3/72</f>
        <v>777.77777777777783</v>
      </c>
      <c r="C5" s="2"/>
      <c r="D5" s="2">
        <v>0</v>
      </c>
      <c r="E5" s="3">
        <f>B5*D5</f>
        <v>0</v>
      </c>
    </row>
    <row r="6" spans="1:5" ht="15" thickBot="1" x14ac:dyDescent="0.35">
      <c r="A6" s="2" t="s">
        <v>52</v>
      </c>
      <c r="B6" s="3">
        <f>E3/240</f>
        <v>233.33333333333334</v>
      </c>
      <c r="C6" s="2"/>
      <c r="D6" s="2">
        <v>0</v>
      </c>
      <c r="E6" s="3">
        <f>D6*B6</f>
        <v>0</v>
      </c>
    </row>
    <row r="7" spans="1:5" ht="15" thickBot="1" x14ac:dyDescent="0.35">
      <c r="A7" s="2" t="s">
        <v>53</v>
      </c>
      <c r="B7" s="3">
        <f>E3/190</f>
        <v>294.73684210526318</v>
      </c>
      <c r="C7" s="2"/>
      <c r="D7" s="2">
        <v>0</v>
      </c>
      <c r="E7" s="3">
        <f>D7*B7</f>
        <v>0</v>
      </c>
    </row>
    <row r="8" spans="1:5" ht="15" thickBot="1" x14ac:dyDescent="0.35">
      <c r="A8" s="2" t="s">
        <v>40</v>
      </c>
      <c r="B8" s="3">
        <f>(E3*12)/52*0.8*0.2</f>
        <v>2067.6923076923081</v>
      </c>
      <c r="C8" s="2">
        <v>0</v>
      </c>
      <c r="D8" s="2"/>
      <c r="E8" s="3">
        <f>-C8*B8</f>
        <v>0</v>
      </c>
    </row>
    <row r="9" spans="1:5" ht="15" thickBot="1" x14ac:dyDescent="0.35">
      <c r="A9" s="2" t="s">
        <v>41</v>
      </c>
      <c r="B9" s="3">
        <f>(E3*12)/(52*40)</f>
        <v>323.07692307692309</v>
      </c>
      <c r="C9" s="2" t="s">
        <v>27</v>
      </c>
      <c r="D9" s="2">
        <v>0</v>
      </c>
      <c r="E9" s="3">
        <f>-B9*D9</f>
        <v>0</v>
      </c>
    </row>
    <row r="10" spans="1:5" ht="15" thickBot="1" x14ac:dyDescent="0.35">
      <c r="A10" s="2" t="s">
        <v>8</v>
      </c>
      <c r="B10" s="3">
        <f>(E3*12*0.8)/(52*40)</f>
        <v>258.46153846153845</v>
      </c>
      <c r="C10" s="2"/>
      <c r="D10" s="2"/>
      <c r="E10" s="3">
        <f>D10*B10</f>
        <v>0</v>
      </c>
    </row>
    <row r="11" spans="1:5" ht="15" thickBot="1" x14ac:dyDescent="0.35">
      <c r="A11" s="2" t="s">
        <v>18</v>
      </c>
      <c r="B11" s="3">
        <f>(E3*12)/365</f>
        <v>1841.0958904109589</v>
      </c>
      <c r="C11" s="2">
        <v>0</v>
      </c>
      <c r="D11" s="2"/>
      <c r="E11" s="3">
        <f>-C11*B11</f>
        <v>0</v>
      </c>
    </row>
    <row r="12" spans="1:5" ht="15" thickBot="1" x14ac:dyDescent="0.35">
      <c r="A12" s="2" t="s">
        <v>9</v>
      </c>
      <c r="B12" s="3">
        <f>(E3*12)/(52*40)</f>
        <v>323.07692307692309</v>
      </c>
      <c r="C12" s="3"/>
      <c r="D12" s="2">
        <v>0</v>
      </c>
      <c r="E12" s="3">
        <f>-D12*B12</f>
        <v>0</v>
      </c>
    </row>
    <row r="13" spans="1:5" ht="15" thickBot="1" x14ac:dyDescent="0.35">
      <c r="A13" s="2" t="s">
        <v>19</v>
      </c>
      <c r="B13" s="3">
        <f>E3/175</f>
        <v>320</v>
      </c>
      <c r="C13" s="2"/>
      <c r="D13" s="2">
        <v>0</v>
      </c>
      <c r="E13" s="3">
        <f>-D13*B13</f>
        <v>0</v>
      </c>
    </row>
    <row r="14" spans="1:5" ht="15" thickBot="1" x14ac:dyDescent="0.35">
      <c r="A14" s="2" t="s">
        <v>21</v>
      </c>
      <c r="B14" s="3">
        <f>E3/21</f>
        <v>2666.6666666666665</v>
      </c>
      <c r="C14" s="2">
        <v>0</v>
      </c>
      <c r="D14" s="2" t="s">
        <v>27</v>
      </c>
      <c r="E14" s="3">
        <f>-C14*B14</f>
        <v>0</v>
      </c>
    </row>
    <row r="15" spans="1:5" ht="15" thickBot="1" x14ac:dyDescent="0.35">
      <c r="A15" s="2" t="s">
        <v>22</v>
      </c>
      <c r="B15" s="3">
        <f>E3/21</f>
        <v>2666.6666666666665</v>
      </c>
      <c r="C15" s="2"/>
      <c r="D15" s="2"/>
      <c r="E15" s="3">
        <f t="shared" ref="E15:E17" si="0">-C15*B15</f>
        <v>0</v>
      </c>
    </row>
    <row r="16" spans="1:5" ht="15" thickBot="1" x14ac:dyDescent="0.35">
      <c r="A16" s="2" t="s">
        <v>23</v>
      </c>
      <c r="B16" s="3">
        <f>(E3*12)/365</f>
        <v>1841.0958904109589</v>
      </c>
      <c r="C16" s="2"/>
      <c r="D16" s="2"/>
      <c r="E16" s="3">
        <f t="shared" si="0"/>
        <v>0</v>
      </c>
    </row>
    <row r="17" spans="1:5" ht="15" thickBot="1" x14ac:dyDescent="0.35">
      <c r="A17" s="2" t="s">
        <v>24</v>
      </c>
      <c r="B17" s="3">
        <f>(E3*12)/365</f>
        <v>1841.0958904109589</v>
      </c>
      <c r="C17" s="2">
        <v>0</v>
      </c>
      <c r="D17" s="2"/>
      <c r="E17" s="3">
        <f t="shared" si="0"/>
        <v>0</v>
      </c>
    </row>
    <row r="18" spans="1:5" ht="15" thickBot="1" x14ac:dyDescent="0.35">
      <c r="A18" s="2" t="s">
        <v>25</v>
      </c>
      <c r="B18" s="3">
        <f>E3*0.008</f>
        <v>448</v>
      </c>
      <c r="C18" s="2">
        <v>0</v>
      </c>
      <c r="D18" s="2"/>
      <c r="E18" s="3">
        <f>C18*B18</f>
        <v>0</v>
      </c>
    </row>
    <row r="19" spans="1:5" ht="15" thickBot="1" x14ac:dyDescent="0.35">
      <c r="A19" s="2" t="s">
        <v>54</v>
      </c>
      <c r="B19" s="3">
        <v>0.54</v>
      </c>
      <c r="C19" s="2"/>
      <c r="D19" s="2"/>
      <c r="E19" s="3">
        <v>0</v>
      </c>
    </row>
    <row r="20" spans="1:5" ht="15" thickBot="1" x14ac:dyDescent="0.35">
      <c r="A20" s="7" t="s">
        <v>12</v>
      </c>
      <c r="B20" s="7"/>
      <c r="C20" s="7"/>
      <c r="D20" s="7"/>
      <c r="E20" s="8">
        <f>SUM(E3:E19)</f>
        <v>56000</v>
      </c>
    </row>
    <row r="21" spans="1:5" ht="15" thickBot="1" x14ac:dyDescent="0.35">
      <c r="A21" s="2" t="s">
        <v>32</v>
      </c>
      <c r="B21" s="2">
        <v>4391</v>
      </c>
      <c r="C21" s="2"/>
      <c r="D21" s="2">
        <v>0</v>
      </c>
      <c r="E21" s="4">
        <v>4391</v>
      </c>
    </row>
    <row r="22" spans="1:5" ht="15" thickBot="1" x14ac:dyDescent="0.35">
      <c r="A22" s="2" t="s">
        <v>55</v>
      </c>
      <c r="B22" s="2"/>
      <c r="C22" s="2"/>
      <c r="D22" s="2"/>
      <c r="E22" s="4">
        <v>0</v>
      </c>
    </row>
    <row r="23" spans="1:5" ht="15" thickBot="1" x14ac:dyDescent="0.35">
      <c r="A23" s="2" t="s">
        <v>56</v>
      </c>
      <c r="B23" s="2"/>
      <c r="C23" s="2"/>
      <c r="D23" s="2"/>
      <c r="E23" s="4">
        <v>0</v>
      </c>
    </row>
    <row r="24" spans="1:5" ht="15" thickBot="1" x14ac:dyDescent="0.35">
      <c r="A24" s="9" t="s">
        <v>13</v>
      </c>
      <c r="B24" s="9"/>
      <c r="C24" s="9"/>
      <c r="D24" s="9"/>
      <c r="E24" s="10">
        <f>SUM(E20:E23)</f>
        <v>60391</v>
      </c>
    </row>
    <row r="25" spans="1:5" ht="15" thickBot="1" x14ac:dyDescent="0.35">
      <c r="A25" s="11" t="s">
        <v>14</v>
      </c>
      <c r="B25" s="11"/>
      <c r="C25" s="11"/>
      <c r="D25" s="11"/>
      <c r="E25" s="12">
        <f>VLOOKUP((E24-E19),'skattetabell 30'!A:H,3)+(E19*B19)</f>
        <v>15521</v>
      </c>
    </row>
    <row r="26" spans="1:5" ht="15" thickBot="1" x14ac:dyDescent="0.35">
      <c r="A26" s="2" t="s">
        <v>57</v>
      </c>
      <c r="B26" s="2"/>
      <c r="C26" s="2"/>
      <c r="D26" s="2"/>
      <c r="E26" s="2">
        <v>0</v>
      </c>
    </row>
    <row r="27" spans="1:5" ht="15" thickBot="1" x14ac:dyDescent="0.35">
      <c r="A27" s="2" t="s">
        <v>58</v>
      </c>
      <c r="B27" s="2"/>
      <c r="C27" s="2"/>
      <c r="D27" s="2"/>
      <c r="E27" s="2">
        <v>0</v>
      </c>
    </row>
    <row r="28" spans="1:5" ht="15" thickBot="1" x14ac:dyDescent="0.35">
      <c r="A28" s="2" t="s">
        <v>71</v>
      </c>
      <c r="B28" s="2"/>
      <c r="C28" s="2"/>
      <c r="D28" s="2"/>
      <c r="E28" s="2">
        <v>0</v>
      </c>
    </row>
    <row r="29" spans="1:5" ht="15" thickBot="1" x14ac:dyDescent="0.35">
      <c r="A29" s="2" t="s">
        <v>63</v>
      </c>
      <c r="B29" s="2"/>
      <c r="C29" s="2"/>
      <c r="D29" s="2"/>
      <c r="E29" s="2">
        <v>0</v>
      </c>
    </row>
    <row r="30" spans="1:5" ht="15" thickBot="1" x14ac:dyDescent="0.35">
      <c r="A30" s="2" t="s">
        <v>62</v>
      </c>
      <c r="B30" s="2"/>
      <c r="C30" s="2"/>
      <c r="D30" s="2"/>
      <c r="E30" s="2">
        <v>0</v>
      </c>
    </row>
    <row r="31" spans="1:5" ht="15" thickBot="1" x14ac:dyDescent="0.35">
      <c r="A31" s="2" t="s">
        <v>15</v>
      </c>
      <c r="B31" s="2"/>
      <c r="C31" s="2"/>
      <c r="D31" s="2"/>
      <c r="E31" s="2">
        <v>0</v>
      </c>
    </row>
    <row r="32" spans="1:5" ht="15" thickBot="1" x14ac:dyDescent="0.35">
      <c r="A32" s="2" t="s">
        <v>64</v>
      </c>
      <c r="B32" s="2"/>
      <c r="C32" s="2"/>
      <c r="D32" s="2"/>
      <c r="E32" s="1">
        <f>SUM(E26:E31)</f>
        <v>0</v>
      </c>
    </row>
    <row r="33" spans="1:5" ht="15" thickBot="1" x14ac:dyDescent="0.35">
      <c r="A33" s="13" t="s">
        <v>16</v>
      </c>
      <c r="B33" s="13"/>
      <c r="C33" s="13"/>
      <c r="D33" s="13"/>
      <c r="E33" s="14">
        <f>E20-E25+E32</f>
        <v>40479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6"/>
  <sheetViews>
    <sheetView workbookViewId="0">
      <selection activeCell="B21" sqref="B21"/>
    </sheetView>
  </sheetViews>
  <sheetFormatPr defaultRowHeight="14.4" x14ac:dyDescent="0.3"/>
  <cols>
    <col min="1" max="1" width="26.5546875" customWidth="1"/>
    <col min="5" max="5" width="12.21875" customWidth="1"/>
  </cols>
  <sheetData>
    <row r="1" spans="1:5" ht="15" thickBot="1" x14ac:dyDescent="0.35">
      <c r="A1" s="5" t="s">
        <v>73</v>
      </c>
    </row>
    <row r="2" spans="1:5" ht="15" thickBot="1" x14ac:dyDescent="0.35">
      <c r="A2" s="1" t="s">
        <v>38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ht="15" thickBot="1" x14ac:dyDescent="0.35">
      <c r="A3" s="2" t="s">
        <v>17</v>
      </c>
      <c r="B3" s="2"/>
      <c r="C3" s="2"/>
      <c r="D3" s="2"/>
      <c r="E3" s="2">
        <v>28000</v>
      </c>
    </row>
    <row r="4" spans="1:5" ht="15" thickBot="1" x14ac:dyDescent="0.35">
      <c r="A4" s="2" t="s">
        <v>6</v>
      </c>
      <c r="B4" s="3">
        <f>E3/94</f>
        <v>297.87234042553189</v>
      </c>
      <c r="C4" s="2"/>
      <c r="D4" s="2">
        <v>0</v>
      </c>
      <c r="E4" s="3">
        <f>D4*B4</f>
        <v>0</v>
      </c>
    </row>
    <row r="5" spans="1:5" ht="15" thickBot="1" x14ac:dyDescent="0.35">
      <c r="A5" s="2" t="s">
        <v>7</v>
      </c>
      <c r="B5" s="3">
        <f>E3/72</f>
        <v>388.88888888888891</v>
      </c>
      <c r="C5" s="2"/>
      <c r="D5" s="2">
        <v>0</v>
      </c>
      <c r="E5" s="3">
        <f>D5*B5</f>
        <v>0</v>
      </c>
    </row>
    <row r="6" spans="1:5" ht="15" thickBot="1" x14ac:dyDescent="0.35">
      <c r="A6" s="2" t="s">
        <v>52</v>
      </c>
      <c r="B6" s="3">
        <f>E3/240</f>
        <v>116.66666666666667</v>
      </c>
      <c r="C6" s="2"/>
      <c r="D6" s="2">
        <v>0</v>
      </c>
      <c r="E6" s="3">
        <f>B6*D6</f>
        <v>0</v>
      </c>
    </row>
    <row r="7" spans="1:5" ht="15" thickBot="1" x14ac:dyDescent="0.35">
      <c r="A7" s="2" t="s">
        <v>53</v>
      </c>
      <c r="B7" s="3">
        <f>E3/190</f>
        <v>147.36842105263159</v>
      </c>
      <c r="C7" s="2" t="s">
        <v>27</v>
      </c>
      <c r="D7" s="2">
        <v>0</v>
      </c>
      <c r="E7" s="3">
        <f>B7*D7</f>
        <v>0</v>
      </c>
    </row>
    <row r="8" spans="1:5" ht="15" thickBot="1" x14ac:dyDescent="0.35">
      <c r="A8" s="2" t="s">
        <v>40</v>
      </c>
      <c r="B8" s="3">
        <f>-(E3*12)/52*0.8*0.2</f>
        <v>-1033.846153846154</v>
      </c>
      <c r="C8" s="2">
        <v>0</v>
      </c>
      <c r="D8" s="2"/>
      <c r="E8" s="3">
        <f>C8*B8</f>
        <v>0</v>
      </c>
    </row>
    <row r="9" spans="1:5" ht="15" thickBot="1" x14ac:dyDescent="0.35">
      <c r="A9" s="2" t="s">
        <v>41</v>
      </c>
      <c r="B9" s="3">
        <f>(E3*12)/(52*40)</f>
        <v>161.53846153846155</v>
      </c>
      <c r="C9" s="2"/>
      <c r="D9" s="2">
        <v>0</v>
      </c>
      <c r="E9" s="3">
        <f>-D9*B9</f>
        <v>0</v>
      </c>
    </row>
    <row r="10" spans="1:5" ht="15" thickBot="1" x14ac:dyDescent="0.35">
      <c r="A10" s="2" t="s">
        <v>8</v>
      </c>
      <c r="B10" s="3">
        <f>(E3*12*0.8)/(52*40)</f>
        <v>129.23076923076923</v>
      </c>
      <c r="C10" s="2"/>
      <c r="D10" s="2">
        <v>0</v>
      </c>
      <c r="E10" s="3">
        <f>D10*B10</f>
        <v>0</v>
      </c>
    </row>
    <row r="11" spans="1:5" ht="15" thickBot="1" x14ac:dyDescent="0.35">
      <c r="A11" s="2" t="s">
        <v>18</v>
      </c>
      <c r="B11" s="3">
        <f>(E3*12)/365</f>
        <v>920.54794520547944</v>
      </c>
      <c r="C11" s="2">
        <v>0</v>
      </c>
      <c r="D11" s="2"/>
      <c r="E11" s="3">
        <f>-C11*B11</f>
        <v>0</v>
      </c>
    </row>
    <row r="12" spans="1:5" ht="15" thickBot="1" x14ac:dyDescent="0.35">
      <c r="A12" s="2" t="s">
        <v>9</v>
      </c>
      <c r="B12" s="3">
        <f>(E3*12)/(52*40)</f>
        <v>161.53846153846155</v>
      </c>
      <c r="C12" s="3"/>
      <c r="D12" s="2"/>
      <c r="E12" s="3">
        <f>-D12*B12</f>
        <v>0</v>
      </c>
    </row>
    <row r="13" spans="1:5" ht="15" thickBot="1" x14ac:dyDescent="0.35">
      <c r="A13" s="2" t="s">
        <v>19</v>
      </c>
      <c r="B13" s="3">
        <f>E3/175</f>
        <v>160</v>
      </c>
      <c r="C13" s="2"/>
      <c r="D13" s="2"/>
      <c r="E13" s="3">
        <f>-D13*B13</f>
        <v>0</v>
      </c>
    </row>
    <row r="14" spans="1:5" ht="15" thickBot="1" x14ac:dyDescent="0.35">
      <c r="A14" s="2" t="s">
        <v>20</v>
      </c>
      <c r="B14" s="3">
        <f>E3/175</f>
        <v>160</v>
      </c>
      <c r="C14" s="2"/>
      <c r="D14" s="2"/>
      <c r="E14" s="3">
        <f>-D14*B14</f>
        <v>0</v>
      </c>
    </row>
    <row r="15" spans="1:5" ht="15" thickBot="1" x14ac:dyDescent="0.35">
      <c r="A15" s="2" t="s">
        <v>21</v>
      </c>
      <c r="B15" s="3">
        <f>E3/21</f>
        <v>1333.3333333333333</v>
      </c>
      <c r="C15" s="2"/>
      <c r="D15" s="2"/>
      <c r="E15" s="3">
        <f>-C15*B15</f>
        <v>0</v>
      </c>
    </row>
    <row r="16" spans="1:5" ht="15" thickBot="1" x14ac:dyDescent="0.35">
      <c r="A16" s="2" t="s">
        <v>22</v>
      </c>
      <c r="B16" s="3">
        <f>E3/21</f>
        <v>1333.3333333333333</v>
      </c>
      <c r="C16" s="2"/>
      <c r="D16" s="2"/>
      <c r="E16" s="3">
        <f t="shared" ref="E16:E18" si="0">-C16*B16</f>
        <v>0</v>
      </c>
    </row>
    <row r="17" spans="1:5" ht="15" thickBot="1" x14ac:dyDescent="0.35">
      <c r="A17" s="2" t="s">
        <v>23</v>
      </c>
      <c r="B17" s="3">
        <f>(E3*12)/365</f>
        <v>920.54794520547944</v>
      </c>
      <c r="C17" s="2"/>
      <c r="D17" s="2"/>
      <c r="E17" s="3">
        <f t="shared" si="0"/>
        <v>0</v>
      </c>
    </row>
    <row r="18" spans="1:5" ht="15" thickBot="1" x14ac:dyDescent="0.35">
      <c r="A18" s="2" t="s">
        <v>24</v>
      </c>
      <c r="B18" s="3">
        <f>(E3*12)/365</f>
        <v>920.54794520547944</v>
      </c>
      <c r="C18" s="2"/>
      <c r="D18" s="2"/>
      <c r="E18" s="3">
        <f t="shared" si="0"/>
        <v>0</v>
      </c>
    </row>
    <row r="19" spans="1:5" ht="15" thickBot="1" x14ac:dyDescent="0.35">
      <c r="A19" s="2" t="s">
        <v>25</v>
      </c>
      <c r="B19" s="3">
        <f>E3*0.008</f>
        <v>224</v>
      </c>
      <c r="C19" s="2">
        <v>0</v>
      </c>
      <c r="D19" s="2"/>
      <c r="E19" s="3">
        <f>C19*B19</f>
        <v>0</v>
      </c>
    </row>
    <row r="20" spans="1:5" ht="15" thickBot="1" x14ac:dyDescent="0.35">
      <c r="A20" s="2" t="s">
        <v>54</v>
      </c>
      <c r="B20" s="3">
        <v>0.27</v>
      </c>
      <c r="C20" s="2"/>
      <c r="D20" s="2"/>
      <c r="E20" s="3">
        <v>0</v>
      </c>
    </row>
    <row r="21" spans="1:5" ht="15" thickBot="1" x14ac:dyDescent="0.35">
      <c r="A21" s="7" t="s">
        <v>12</v>
      </c>
      <c r="B21" s="7"/>
      <c r="C21" s="7"/>
      <c r="D21" s="7"/>
      <c r="E21" s="8">
        <f>SUM(E3:E20)</f>
        <v>28000</v>
      </c>
    </row>
    <row r="22" spans="1:5" ht="15" thickBot="1" x14ac:dyDescent="0.35">
      <c r="A22" s="21" t="s">
        <v>55</v>
      </c>
      <c r="B22" s="7"/>
      <c r="C22" s="7"/>
      <c r="D22" s="7"/>
      <c r="E22" s="22">
        <v>0</v>
      </c>
    </row>
    <row r="23" spans="1:5" ht="15" thickBot="1" x14ac:dyDescent="0.35">
      <c r="A23" s="2" t="s">
        <v>59</v>
      </c>
      <c r="B23" s="2"/>
      <c r="C23" s="2"/>
      <c r="D23" s="2"/>
      <c r="E23" s="22">
        <v>0</v>
      </c>
    </row>
    <row r="24" spans="1:5" ht="15" thickBot="1" x14ac:dyDescent="0.35">
      <c r="A24" s="9" t="s">
        <v>13</v>
      </c>
      <c r="B24" s="9"/>
      <c r="C24" s="9"/>
      <c r="D24" s="9"/>
      <c r="E24" s="10">
        <f>SUM(E21:E23)</f>
        <v>28000</v>
      </c>
    </row>
    <row r="25" spans="1:5" ht="15" thickBot="1" x14ac:dyDescent="0.35">
      <c r="A25" s="11" t="s">
        <v>14</v>
      </c>
      <c r="B25" s="11"/>
      <c r="C25" s="11"/>
      <c r="D25" s="11"/>
      <c r="E25" s="11">
        <f>VLOOKUP((E24-E20),'skattetabell 30'!A:H,5)+(E20*B20)</f>
        <v>2254</v>
      </c>
    </row>
    <row r="26" spans="1:5" ht="15" thickBot="1" x14ac:dyDescent="0.35">
      <c r="A26" s="2" t="s">
        <v>57</v>
      </c>
      <c r="B26" s="2">
        <v>0</v>
      </c>
      <c r="C26" s="2"/>
      <c r="D26" s="2"/>
      <c r="E26" s="2">
        <f>B26+C26</f>
        <v>0</v>
      </c>
    </row>
    <row r="27" spans="1:5" ht="15" thickBot="1" x14ac:dyDescent="0.35">
      <c r="A27" s="2" t="s">
        <v>58</v>
      </c>
      <c r="B27" s="2"/>
      <c r="C27" s="2"/>
      <c r="D27" s="2"/>
      <c r="E27" s="2">
        <v>0</v>
      </c>
    </row>
    <row r="28" spans="1:5" ht="15" thickBot="1" x14ac:dyDescent="0.35">
      <c r="A28" s="2" t="s">
        <v>60</v>
      </c>
      <c r="B28" s="2"/>
      <c r="C28" s="2"/>
      <c r="D28" s="2"/>
      <c r="E28" s="2">
        <v>0</v>
      </c>
    </row>
    <row r="29" spans="1:5" ht="15" thickBot="1" x14ac:dyDescent="0.35">
      <c r="A29" s="2" t="s">
        <v>61</v>
      </c>
      <c r="B29" s="2"/>
      <c r="C29" s="2"/>
      <c r="D29" s="2"/>
      <c r="E29" s="2">
        <v>0</v>
      </c>
    </row>
    <row r="30" spans="1:5" ht="15" thickBot="1" x14ac:dyDescent="0.35">
      <c r="A30" s="2" t="s">
        <v>62</v>
      </c>
      <c r="B30" s="2"/>
      <c r="C30" s="2"/>
      <c r="D30" s="2"/>
      <c r="E30" s="2">
        <v>0</v>
      </c>
    </row>
    <row r="31" spans="1:5" ht="15" thickBot="1" x14ac:dyDescent="0.35">
      <c r="A31" s="2" t="s">
        <v>66</v>
      </c>
      <c r="B31" s="2"/>
      <c r="C31" s="2"/>
      <c r="D31" s="2"/>
      <c r="E31" s="2">
        <v>0</v>
      </c>
    </row>
    <row r="32" spans="1:5" ht="15" thickBot="1" x14ac:dyDescent="0.35">
      <c r="A32" s="2" t="s">
        <v>65</v>
      </c>
      <c r="B32" s="2"/>
      <c r="C32" s="2"/>
      <c r="D32" s="2"/>
      <c r="E32" s="1">
        <f>SUM(E26:E31)</f>
        <v>0</v>
      </c>
    </row>
    <row r="33" spans="1:5" ht="15" thickBot="1" x14ac:dyDescent="0.35">
      <c r="A33" s="15" t="s">
        <v>16</v>
      </c>
      <c r="B33" s="15"/>
      <c r="C33" s="15"/>
      <c r="D33" s="15"/>
      <c r="E33" s="16">
        <f>E21-E25+E32</f>
        <v>25746</v>
      </c>
    </row>
    <row r="46" spans="1:5" x14ac:dyDescent="0.3">
      <c r="E46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5"/>
  <sheetViews>
    <sheetView workbookViewId="0">
      <selection activeCell="B22" sqref="B22"/>
    </sheetView>
  </sheetViews>
  <sheetFormatPr defaultRowHeight="14.4" x14ac:dyDescent="0.3"/>
  <cols>
    <col min="1" max="1" width="26.77734375" customWidth="1"/>
    <col min="5" max="5" width="10.88671875" bestFit="1" customWidth="1"/>
  </cols>
  <sheetData>
    <row r="1" spans="1:5" ht="15" thickBot="1" x14ac:dyDescent="0.35">
      <c r="A1" s="5" t="s">
        <v>33</v>
      </c>
    </row>
    <row r="2" spans="1:5" ht="15" thickBot="1" x14ac:dyDescent="0.35">
      <c r="A2" s="1" t="s">
        <v>37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ht="15" thickBot="1" x14ac:dyDescent="0.35">
      <c r="A3" s="2" t="s">
        <v>17</v>
      </c>
      <c r="B3" s="2">
        <v>32000</v>
      </c>
      <c r="C3" s="2"/>
      <c r="D3" s="2"/>
      <c r="E3" s="2">
        <v>24000</v>
      </c>
    </row>
    <row r="4" spans="1:5" ht="15" thickBot="1" x14ac:dyDescent="0.35">
      <c r="A4" s="2" t="s">
        <v>5</v>
      </c>
      <c r="B4" s="3">
        <f>E3/(3.5*30)</f>
        <v>228.57142857142858</v>
      </c>
      <c r="C4" s="2"/>
      <c r="D4" s="2">
        <v>0</v>
      </c>
      <c r="E4" s="3">
        <f>D4*B4</f>
        <v>0</v>
      </c>
    </row>
    <row r="5" spans="1:5" ht="15" thickBot="1" x14ac:dyDescent="0.35">
      <c r="A5" s="2" t="s">
        <v>6</v>
      </c>
      <c r="B5" s="3">
        <f>B3/94</f>
        <v>340.42553191489361</v>
      </c>
      <c r="C5" s="2"/>
      <c r="D5" s="2">
        <v>0</v>
      </c>
      <c r="E5" s="3">
        <f>D5*B5</f>
        <v>0</v>
      </c>
    </row>
    <row r="6" spans="1:5" ht="15" thickBot="1" x14ac:dyDescent="0.35">
      <c r="A6" s="2" t="s">
        <v>7</v>
      </c>
      <c r="B6" s="3">
        <f>B3/72</f>
        <v>444.44444444444446</v>
      </c>
      <c r="C6" s="2"/>
      <c r="D6" s="2">
        <v>0</v>
      </c>
      <c r="E6" s="3">
        <f>D6*B6</f>
        <v>0</v>
      </c>
    </row>
    <row r="7" spans="1:5" ht="15" thickBot="1" x14ac:dyDescent="0.35">
      <c r="A7" s="2" t="s">
        <v>52</v>
      </c>
      <c r="B7" s="3">
        <f>B3/240</f>
        <v>133.33333333333334</v>
      </c>
      <c r="C7" s="2"/>
      <c r="D7" s="2">
        <v>0</v>
      </c>
      <c r="E7" s="3">
        <f>B7*D7</f>
        <v>0</v>
      </c>
    </row>
    <row r="8" spans="1:5" ht="15" thickBot="1" x14ac:dyDescent="0.35">
      <c r="A8" s="2" t="s">
        <v>53</v>
      </c>
      <c r="B8" s="3">
        <f>B3/190</f>
        <v>168.42105263157896</v>
      </c>
      <c r="C8" s="2"/>
      <c r="D8" s="2">
        <v>0</v>
      </c>
      <c r="E8" s="3">
        <f>B8*D8</f>
        <v>0</v>
      </c>
    </row>
    <row r="9" spans="1:5" ht="15" thickBot="1" x14ac:dyDescent="0.35">
      <c r="A9" s="2" t="s">
        <v>40</v>
      </c>
      <c r="B9" s="3">
        <f>-(E3*12)/52*0.8*0.2</f>
        <v>-886.15384615384619</v>
      </c>
      <c r="C9" s="2">
        <v>0</v>
      </c>
      <c r="D9" s="2"/>
      <c r="E9" s="3">
        <f>B9*C9</f>
        <v>0</v>
      </c>
    </row>
    <row r="10" spans="1:5" ht="15" thickBot="1" x14ac:dyDescent="0.35">
      <c r="A10" s="2" t="s">
        <v>41</v>
      </c>
      <c r="B10" s="3">
        <f>(E3*12)/(52*30)</f>
        <v>184.61538461538461</v>
      </c>
      <c r="C10" s="2"/>
      <c r="D10" s="2">
        <v>0</v>
      </c>
      <c r="E10" s="3">
        <f>-D10*B10</f>
        <v>0</v>
      </c>
    </row>
    <row r="11" spans="1:5" ht="15" thickBot="1" x14ac:dyDescent="0.35">
      <c r="A11" s="2" t="s">
        <v>8</v>
      </c>
      <c r="B11" s="3">
        <f>(E3*12*0.8)/(52*30)</f>
        <v>147.69230769230768</v>
      </c>
      <c r="C11" s="2"/>
      <c r="D11" s="2">
        <v>0</v>
      </c>
      <c r="E11" s="3">
        <f>D11*B11</f>
        <v>0</v>
      </c>
    </row>
    <row r="12" spans="1:5" ht="15" thickBot="1" x14ac:dyDescent="0.35">
      <c r="A12" s="2" t="s">
        <v>18</v>
      </c>
      <c r="B12" s="3">
        <f>(E3*12)/365</f>
        <v>789.04109589041093</v>
      </c>
      <c r="C12" s="2">
        <v>0</v>
      </c>
      <c r="D12" s="2"/>
      <c r="E12" s="3">
        <f>-C12*B12</f>
        <v>0</v>
      </c>
    </row>
    <row r="13" spans="1:5" ht="15" thickBot="1" x14ac:dyDescent="0.35">
      <c r="A13" s="2" t="s">
        <v>9</v>
      </c>
      <c r="B13" s="3">
        <f>(E3*12)/(52*30)</f>
        <v>184.61538461538461</v>
      </c>
      <c r="C13" s="3"/>
      <c r="D13" s="2"/>
      <c r="E13" s="3">
        <f>-D13*B13</f>
        <v>0</v>
      </c>
    </row>
    <row r="14" spans="1:5" ht="15" thickBot="1" x14ac:dyDescent="0.35">
      <c r="A14" s="2" t="s">
        <v>19</v>
      </c>
      <c r="B14" s="3">
        <f>B3/175</f>
        <v>182.85714285714286</v>
      </c>
      <c r="C14" s="2"/>
      <c r="D14" s="2">
        <v>0</v>
      </c>
      <c r="E14" s="3">
        <f>-D14*B14</f>
        <v>0</v>
      </c>
    </row>
    <row r="15" spans="1:5" ht="15" thickBot="1" x14ac:dyDescent="0.35">
      <c r="A15" s="2" t="s">
        <v>20</v>
      </c>
      <c r="B15" s="3">
        <f>B3/175</f>
        <v>182.85714285714286</v>
      </c>
      <c r="C15" s="2"/>
      <c r="D15" s="2"/>
      <c r="E15" s="3">
        <f>-D15*B15</f>
        <v>0</v>
      </c>
    </row>
    <row r="16" spans="1:5" ht="15" thickBot="1" x14ac:dyDescent="0.35">
      <c r="A16" s="2" t="s">
        <v>21</v>
      </c>
      <c r="B16" s="3">
        <f>E3/21</f>
        <v>1142.8571428571429</v>
      </c>
      <c r="C16" s="2">
        <v>0</v>
      </c>
      <c r="D16" s="2"/>
      <c r="E16" s="3">
        <f>-C16*B16</f>
        <v>0</v>
      </c>
    </row>
    <row r="17" spans="1:5" ht="15" thickBot="1" x14ac:dyDescent="0.35">
      <c r="A17" s="2" t="s">
        <v>22</v>
      </c>
      <c r="B17" s="3">
        <f>E3/21</f>
        <v>1142.8571428571429</v>
      </c>
      <c r="C17" s="2"/>
      <c r="D17" s="2"/>
      <c r="E17" s="3">
        <f t="shared" ref="E17:E19" si="0">-C17*B17</f>
        <v>0</v>
      </c>
    </row>
    <row r="18" spans="1:5" ht="15" thickBot="1" x14ac:dyDescent="0.35">
      <c r="A18" s="2" t="s">
        <v>23</v>
      </c>
      <c r="B18" s="3">
        <f>(E3*12)/365</f>
        <v>789.04109589041093</v>
      </c>
      <c r="C18" s="2">
        <v>0</v>
      </c>
      <c r="D18" s="2"/>
      <c r="E18" s="3">
        <f t="shared" si="0"/>
        <v>0</v>
      </c>
    </row>
    <row r="19" spans="1:5" ht="15" thickBot="1" x14ac:dyDescent="0.35">
      <c r="A19" s="2" t="s">
        <v>24</v>
      </c>
      <c r="B19" s="3">
        <f>(E3*12)/365</f>
        <v>789.04109589041093</v>
      </c>
      <c r="C19" s="2"/>
      <c r="D19" s="2"/>
      <c r="E19" s="3">
        <f t="shared" si="0"/>
        <v>0</v>
      </c>
    </row>
    <row r="20" spans="1:5" ht="15" thickBot="1" x14ac:dyDescent="0.35">
      <c r="A20" s="2" t="s">
        <v>25</v>
      </c>
      <c r="B20" s="3">
        <f>E3*0.008</f>
        <v>192</v>
      </c>
      <c r="C20" s="2">
        <v>0</v>
      </c>
      <c r="D20" s="2"/>
      <c r="E20" s="3">
        <f>C20*B20</f>
        <v>0</v>
      </c>
    </row>
    <row r="21" spans="1:5" ht="15" thickBot="1" x14ac:dyDescent="0.35">
      <c r="A21" s="2" t="s">
        <v>54</v>
      </c>
      <c r="B21" s="3">
        <v>0.28000000000000003</v>
      </c>
      <c r="C21" s="2"/>
      <c r="D21" s="2"/>
      <c r="E21" s="3">
        <v>0</v>
      </c>
    </row>
    <row r="22" spans="1:5" ht="15" thickBot="1" x14ac:dyDescent="0.35">
      <c r="A22" s="17" t="s">
        <v>12</v>
      </c>
      <c r="B22" s="17"/>
      <c r="C22" s="17"/>
      <c r="D22" s="17"/>
      <c r="E22" s="18">
        <f>SUM(E3:E21)</f>
        <v>24000</v>
      </c>
    </row>
    <row r="23" spans="1:5" ht="15" thickBot="1" x14ac:dyDescent="0.35">
      <c r="A23" s="21" t="s">
        <v>55</v>
      </c>
      <c r="B23" s="21"/>
      <c r="C23" s="21"/>
      <c r="D23" s="21"/>
      <c r="E23" s="22">
        <v>0</v>
      </c>
    </row>
    <row r="24" spans="1:5" ht="15" thickBot="1" x14ac:dyDescent="0.35">
      <c r="A24" s="2" t="s">
        <v>56</v>
      </c>
      <c r="B24" s="2"/>
      <c r="C24" s="2"/>
      <c r="D24" s="2"/>
      <c r="E24" s="4">
        <f>D24+C24+B24</f>
        <v>0</v>
      </c>
    </row>
    <row r="25" spans="1:5" ht="15" thickBot="1" x14ac:dyDescent="0.35">
      <c r="A25" s="9" t="s">
        <v>13</v>
      </c>
      <c r="B25" s="19"/>
      <c r="C25" s="19"/>
      <c r="D25" s="19"/>
      <c r="E25" s="10">
        <f>SUM(E22:E24)</f>
        <v>24000</v>
      </c>
    </row>
    <row r="26" spans="1:5" ht="15" thickBot="1" x14ac:dyDescent="0.35">
      <c r="A26" s="11" t="s">
        <v>34</v>
      </c>
      <c r="B26" s="11"/>
      <c r="C26" s="11"/>
      <c r="D26" s="11"/>
      <c r="E26" s="11">
        <f>VLOOKUP((E25-E21),'skattetabell 30'!A:H,3)+(E21*B21)</f>
        <v>4117</v>
      </c>
    </row>
    <row r="27" spans="1:5" ht="15" thickBot="1" x14ac:dyDescent="0.35">
      <c r="A27" s="2" t="s">
        <v>57</v>
      </c>
      <c r="B27" s="2" t="s">
        <v>27</v>
      </c>
      <c r="C27" s="2"/>
      <c r="D27" s="2"/>
      <c r="E27" s="2">
        <v>0</v>
      </c>
    </row>
    <row r="28" spans="1:5" ht="15" thickBot="1" x14ac:dyDescent="0.35">
      <c r="A28" s="2" t="s">
        <v>58</v>
      </c>
      <c r="B28" s="2"/>
      <c r="C28" s="2"/>
      <c r="D28" s="2"/>
      <c r="E28" s="2">
        <v>0</v>
      </c>
    </row>
    <row r="29" spans="1:5" ht="15" thickBot="1" x14ac:dyDescent="0.35">
      <c r="A29" s="2" t="s">
        <v>60</v>
      </c>
      <c r="B29" s="2"/>
      <c r="C29" s="2"/>
      <c r="D29" s="2"/>
      <c r="E29" s="2">
        <v>0</v>
      </c>
    </row>
    <row r="30" spans="1:5" ht="15" thickBot="1" x14ac:dyDescent="0.35">
      <c r="A30" s="2" t="s">
        <v>61</v>
      </c>
      <c r="B30" s="2"/>
      <c r="C30" s="2"/>
      <c r="D30" s="2"/>
      <c r="E30" s="2">
        <v>0</v>
      </c>
    </row>
    <row r="31" spans="1:5" ht="15" thickBot="1" x14ac:dyDescent="0.35">
      <c r="A31" s="2" t="s">
        <v>15</v>
      </c>
      <c r="B31" s="2"/>
      <c r="C31" s="2"/>
      <c r="D31" s="2"/>
      <c r="E31" s="2">
        <f>B31</f>
        <v>0</v>
      </c>
    </row>
    <row r="32" spans="1:5" ht="15" thickBot="1" x14ac:dyDescent="0.35">
      <c r="A32" s="2" t="s">
        <v>67</v>
      </c>
      <c r="B32" s="2"/>
      <c r="C32" s="2"/>
      <c r="D32" s="2"/>
      <c r="E32" s="23">
        <f>SUM(E27:E31)</f>
        <v>0</v>
      </c>
    </row>
    <row r="33" spans="1:12" ht="15" thickBot="1" x14ac:dyDescent="0.35">
      <c r="A33" s="15" t="s">
        <v>16</v>
      </c>
      <c r="B33" s="15"/>
      <c r="C33" s="15"/>
      <c r="D33" s="15"/>
      <c r="E33" s="16">
        <f>E22-E26+E32</f>
        <v>19883</v>
      </c>
    </row>
    <row r="35" spans="1:12" x14ac:dyDescent="0.3">
      <c r="L35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4"/>
  <sheetViews>
    <sheetView tabSelected="1" workbookViewId="0">
      <selection activeCell="B20" sqref="B20"/>
    </sheetView>
  </sheetViews>
  <sheetFormatPr defaultRowHeight="14.4" x14ac:dyDescent="0.3"/>
  <cols>
    <col min="1" max="1" width="33.44140625" customWidth="1"/>
    <col min="5" max="5" width="10.77734375" bestFit="1" customWidth="1"/>
  </cols>
  <sheetData>
    <row r="1" spans="1:14" ht="15" thickBot="1" x14ac:dyDescent="0.35">
      <c r="A1" s="5" t="s">
        <v>30</v>
      </c>
    </row>
    <row r="2" spans="1:14" ht="15" thickBot="1" x14ac:dyDescent="0.35">
      <c r="A2" s="1" t="s">
        <v>36</v>
      </c>
      <c r="B2" s="2" t="s">
        <v>0</v>
      </c>
      <c r="C2" s="2" t="s">
        <v>1</v>
      </c>
      <c r="D2" s="2" t="s">
        <v>2</v>
      </c>
      <c r="E2" s="2" t="s">
        <v>3</v>
      </c>
    </row>
    <row r="3" spans="1:14" ht="15" thickBot="1" x14ac:dyDescent="0.35">
      <c r="A3" s="2" t="s">
        <v>17</v>
      </c>
      <c r="B3" s="2"/>
      <c r="C3" s="2"/>
      <c r="D3" s="2"/>
      <c r="E3" s="2">
        <v>28000</v>
      </c>
    </row>
    <row r="4" spans="1:14" ht="15" thickBot="1" x14ac:dyDescent="0.35">
      <c r="A4" s="2" t="s">
        <v>28</v>
      </c>
      <c r="B4" s="3">
        <f>(E3/173)*1.5</f>
        <v>242.77456647398844</v>
      </c>
      <c r="C4" s="2"/>
      <c r="D4" s="2">
        <v>0</v>
      </c>
      <c r="E4" s="3">
        <f>D4*B4</f>
        <v>0</v>
      </c>
    </row>
    <row r="5" spans="1:14" ht="15" thickBot="1" x14ac:dyDescent="0.35">
      <c r="A5" s="2" t="s">
        <v>29</v>
      </c>
      <c r="B5" s="3">
        <f>(E3/173)*2</f>
        <v>323.69942196531792</v>
      </c>
      <c r="C5" s="2"/>
      <c r="D5" s="2">
        <v>0</v>
      </c>
      <c r="E5" s="3">
        <f>D5*B5</f>
        <v>0</v>
      </c>
    </row>
    <row r="6" spans="1:14" ht="15" thickBot="1" x14ac:dyDescent="0.35">
      <c r="A6" s="2" t="s">
        <v>52</v>
      </c>
      <c r="B6" s="3">
        <f>E3/240</f>
        <v>116.66666666666667</v>
      </c>
      <c r="C6" s="2"/>
      <c r="D6" s="2">
        <v>0</v>
      </c>
      <c r="E6" s="3">
        <f>B6*D6</f>
        <v>0</v>
      </c>
    </row>
    <row r="7" spans="1:14" ht="15" thickBot="1" x14ac:dyDescent="0.35">
      <c r="A7" s="2" t="s">
        <v>53</v>
      </c>
      <c r="B7" s="3">
        <f>E3/190</f>
        <v>147.36842105263159</v>
      </c>
      <c r="C7" s="2"/>
      <c r="D7" s="2">
        <v>0</v>
      </c>
      <c r="E7" s="3">
        <f>B7*D7</f>
        <v>0</v>
      </c>
    </row>
    <row r="8" spans="1:14" ht="15" thickBot="1" x14ac:dyDescent="0.35">
      <c r="A8" s="2" t="s">
        <v>40</v>
      </c>
      <c r="B8" s="3">
        <f>(E3*12)/52*0.8*0.2</f>
        <v>1033.846153846154</v>
      </c>
      <c r="C8" s="2">
        <v>0</v>
      </c>
      <c r="D8" s="2" t="s">
        <v>27</v>
      </c>
      <c r="E8" s="3">
        <f>-B8*C8</f>
        <v>0</v>
      </c>
    </row>
    <row r="9" spans="1:14" ht="15" thickBot="1" x14ac:dyDescent="0.35">
      <c r="A9" s="2" t="s">
        <v>41</v>
      </c>
      <c r="B9" s="3">
        <f>(E3*12)/(52*40)</f>
        <v>161.53846153846155</v>
      </c>
      <c r="C9" s="2"/>
      <c r="D9" s="2">
        <v>0</v>
      </c>
      <c r="E9" s="3">
        <f>-D9*B9</f>
        <v>0</v>
      </c>
    </row>
    <row r="10" spans="1:14" ht="15" thickBot="1" x14ac:dyDescent="0.35">
      <c r="A10" s="2" t="s">
        <v>8</v>
      </c>
      <c r="B10" s="3">
        <f>(E3*12*0.8)/(52*40)</f>
        <v>129.23076923076923</v>
      </c>
      <c r="C10" s="2"/>
      <c r="D10" s="2">
        <v>0</v>
      </c>
      <c r="E10" s="3">
        <f>B10*D10</f>
        <v>0</v>
      </c>
    </row>
    <row r="11" spans="1:14" ht="15" thickBot="1" x14ac:dyDescent="0.35">
      <c r="A11" s="2" t="s">
        <v>18</v>
      </c>
      <c r="B11" s="3">
        <f>(E3*12)/365</f>
        <v>920.54794520547944</v>
      </c>
      <c r="C11" s="2">
        <v>0</v>
      </c>
      <c r="D11" s="2"/>
      <c r="E11" s="3">
        <f>-C11*B11</f>
        <v>0</v>
      </c>
    </row>
    <row r="12" spans="1:14" ht="15" thickBot="1" x14ac:dyDescent="0.35">
      <c r="A12" s="2" t="s">
        <v>9</v>
      </c>
      <c r="B12" s="3">
        <f>(E3*12)/(52*40)</f>
        <v>161.53846153846155</v>
      </c>
      <c r="C12" s="3"/>
      <c r="D12" s="2">
        <v>0</v>
      </c>
      <c r="E12" s="3">
        <f>-D12*B12</f>
        <v>0</v>
      </c>
    </row>
    <row r="13" spans="1:14" ht="15" thickBot="1" x14ac:dyDescent="0.35">
      <c r="A13" s="2" t="s">
        <v>19</v>
      </c>
      <c r="B13" s="3">
        <f>E3/173</f>
        <v>161.84971098265896</v>
      </c>
      <c r="C13" s="2"/>
      <c r="D13" s="2">
        <v>0</v>
      </c>
      <c r="E13" s="3">
        <f>-D13*B13</f>
        <v>0</v>
      </c>
    </row>
    <row r="14" spans="1:14" ht="15" thickBot="1" x14ac:dyDescent="0.35">
      <c r="A14" s="2" t="s">
        <v>20</v>
      </c>
      <c r="B14" s="3">
        <f>E3/173</f>
        <v>161.84971098265896</v>
      </c>
      <c r="C14" s="2"/>
      <c r="D14" s="2">
        <v>0</v>
      </c>
      <c r="E14" s="3">
        <f>-D14*B14</f>
        <v>0</v>
      </c>
    </row>
    <row r="15" spans="1:14" ht="15" thickBot="1" x14ac:dyDescent="0.35">
      <c r="A15" s="2" t="s">
        <v>21</v>
      </c>
      <c r="B15" s="3">
        <f>E3/21</f>
        <v>1333.3333333333333</v>
      </c>
      <c r="C15" s="2">
        <v>0</v>
      </c>
      <c r="D15" s="2"/>
      <c r="E15" s="3">
        <f>-C15*B15</f>
        <v>0</v>
      </c>
    </row>
    <row r="16" spans="1:14" ht="15" thickBot="1" x14ac:dyDescent="0.35">
      <c r="A16" s="2" t="s">
        <v>22</v>
      </c>
      <c r="B16" s="3">
        <f>E3/21</f>
        <v>1333.3333333333333</v>
      </c>
      <c r="C16" s="2">
        <v>0</v>
      </c>
      <c r="D16" s="2"/>
      <c r="E16" s="3">
        <f t="shared" ref="E16:E18" si="0">-C16*B16</f>
        <v>0</v>
      </c>
      <c r="N16" t="s">
        <v>27</v>
      </c>
    </row>
    <row r="17" spans="1:5" ht="15" thickBot="1" x14ac:dyDescent="0.35">
      <c r="A17" s="2" t="s">
        <v>23</v>
      </c>
      <c r="B17" s="3">
        <f>(E3*12)/365</f>
        <v>920.54794520547944</v>
      </c>
      <c r="C17" s="2">
        <v>0</v>
      </c>
      <c r="D17" s="2"/>
      <c r="E17" s="3">
        <f t="shared" si="0"/>
        <v>0</v>
      </c>
    </row>
    <row r="18" spans="1:5" ht="15" thickBot="1" x14ac:dyDescent="0.35">
      <c r="A18" s="2" t="s">
        <v>24</v>
      </c>
      <c r="B18" s="3">
        <f>(E3*12)/365</f>
        <v>920.54794520547944</v>
      </c>
      <c r="C18" s="2">
        <v>0</v>
      </c>
      <c r="D18" s="2"/>
      <c r="E18" s="3">
        <f t="shared" si="0"/>
        <v>0</v>
      </c>
    </row>
    <row r="19" spans="1:5" ht="15" thickBot="1" x14ac:dyDescent="0.35">
      <c r="A19" s="2" t="s">
        <v>11</v>
      </c>
      <c r="B19" s="3">
        <v>1510</v>
      </c>
      <c r="C19" s="2">
        <v>0</v>
      </c>
      <c r="D19" s="2"/>
      <c r="E19" s="3">
        <f>C19*B19</f>
        <v>0</v>
      </c>
    </row>
    <row r="20" spans="1:5" ht="15" thickBot="1" x14ac:dyDescent="0.35">
      <c r="A20" s="2" t="s">
        <v>26</v>
      </c>
      <c r="B20" s="3">
        <f>E3*0.046</f>
        <v>1288</v>
      </c>
      <c r="C20" s="2">
        <v>0</v>
      </c>
      <c r="D20" s="2"/>
      <c r="E20" s="3">
        <f>-C20*B20</f>
        <v>0</v>
      </c>
    </row>
    <row r="21" spans="1:5" ht="15" thickBot="1" x14ac:dyDescent="0.35">
      <c r="A21" s="2" t="s">
        <v>54</v>
      </c>
      <c r="B21" s="3"/>
      <c r="C21" s="2"/>
      <c r="D21" s="2"/>
      <c r="E21" s="3">
        <v>0</v>
      </c>
    </row>
    <row r="22" spans="1:5" ht="15" thickBot="1" x14ac:dyDescent="0.35">
      <c r="A22" s="7" t="s">
        <v>12</v>
      </c>
      <c r="B22" s="7"/>
      <c r="C22" s="7"/>
      <c r="D22" s="7"/>
      <c r="E22" s="8">
        <f>SUM(E3:E21)</f>
        <v>28000</v>
      </c>
    </row>
    <row r="23" spans="1:5" ht="15" thickBot="1" x14ac:dyDescent="0.35">
      <c r="A23" s="21" t="s">
        <v>55</v>
      </c>
      <c r="B23" s="21"/>
      <c r="C23" s="21"/>
      <c r="D23" s="21"/>
      <c r="E23" s="22">
        <v>0</v>
      </c>
    </row>
    <row r="24" spans="1:5" ht="15" thickBot="1" x14ac:dyDescent="0.35">
      <c r="A24" s="2" t="s">
        <v>56</v>
      </c>
      <c r="B24" s="2"/>
      <c r="C24" s="2"/>
      <c r="D24" s="2"/>
      <c r="E24" s="4">
        <v>0</v>
      </c>
    </row>
    <row r="25" spans="1:5" ht="15" thickBot="1" x14ac:dyDescent="0.35">
      <c r="A25" s="9" t="s">
        <v>13</v>
      </c>
      <c r="B25" s="9"/>
      <c r="C25" s="9"/>
      <c r="D25" s="9"/>
      <c r="E25" s="10">
        <f>SUM(E22:E24)</f>
        <v>28000</v>
      </c>
    </row>
    <row r="26" spans="1:5" ht="15" thickBot="1" x14ac:dyDescent="0.35">
      <c r="A26" s="11" t="s">
        <v>51</v>
      </c>
      <c r="B26" s="11">
        <v>0.25</v>
      </c>
      <c r="C26" s="11"/>
      <c r="D26" s="11"/>
      <c r="E26" s="20">
        <f>E25*B26</f>
        <v>7000</v>
      </c>
    </row>
    <row r="27" spans="1:5" ht="15" thickBot="1" x14ac:dyDescent="0.35">
      <c r="A27" s="2" t="s">
        <v>57</v>
      </c>
      <c r="B27" s="2" t="s">
        <v>27</v>
      </c>
      <c r="C27" s="2"/>
      <c r="D27" s="2"/>
      <c r="E27" s="2">
        <v>0</v>
      </c>
    </row>
    <row r="28" spans="1:5" ht="15" thickBot="1" x14ac:dyDescent="0.35">
      <c r="A28" s="2" t="s">
        <v>58</v>
      </c>
      <c r="B28" s="2"/>
      <c r="C28" s="2"/>
      <c r="D28" s="2"/>
      <c r="E28" s="2">
        <v>0</v>
      </c>
    </row>
    <row r="29" spans="1:5" ht="15" thickBot="1" x14ac:dyDescent="0.35">
      <c r="A29" s="2" t="s">
        <v>60</v>
      </c>
      <c r="B29" s="2"/>
      <c r="C29" s="2"/>
      <c r="D29" s="2"/>
      <c r="E29" s="2">
        <v>0</v>
      </c>
    </row>
    <row r="30" spans="1:5" ht="15" thickBot="1" x14ac:dyDescent="0.35">
      <c r="A30" s="2" t="s">
        <v>62</v>
      </c>
      <c r="B30" s="2"/>
      <c r="C30" s="2"/>
      <c r="D30" s="2"/>
      <c r="E30" s="2">
        <v>0</v>
      </c>
    </row>
    <row r="31" spans="1:5" ht="15" thickBot="1" x14ac:dyDescent="0.35">
      <c r="A31" s="2" t="s">
        <v>61</v>
      </c>
      <c r="B31" s="2" t="s">
        <v>27</v>
      </c>
      <c r="C31" s="2" t="s">
        <v>27</v>
      </c>
      <c r="D31" s="2"/>
      <c r="E31" s="4">
        <v>0</v>
      </c>
    </row>
    <row r="32" spans="1:5" ht="15" thickBot="1" x14ac:dyDescent="0.35">
      <c r="A32" s="2" t="s">
        <v>15</v>
      </c>
      <c r="B32" s="2"/>
      <c r="C32" s="2"/>
      <c r="D32" s="2"/>
      <c r="E32" s="4">
        <v>0</v>
      </c>
    </row>
    <row r="33" spans="1:5" ht="15" thickBot="1" x14ac:dyDescent="0.35">
      <c r="A33" s="2" t="s">
        <v>68</v>
      </c>
      <c r="B33" s="2"/>
      <c r="C33" s="2"/>
      <c r="D33" s="2"/>
      <c r="E33" s="23">
        <f>SUM(E27:E32)</f>
        <v>0</v>
      </c>
    </row>
    <row r="34" spans="1:5" ht="15" thickBot="1" x14ac:dyDescent="0.35">
      <c r="A34" s="15" t="s">
        <v>16</v>
      </c>
      <c r="B34" s="15"/>
      <c r="C34" s="15"/>
      <c r="D34" s="15"/>
      <c r="E34" s="16">
        <f>E22-E26+E33</f>
        <v>21000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workbookViewId="0">
      <selection activeCell="B12" sqref="B12"/>
    </sheetView>
  </sheetViews>
  <sheetFormatPr defaultRowHeight="14.4" x14ac:dyDescent="0.3"/>
  <cols>
    <col min="1" max="1" width="36.44140625" customWidth="1"/>
    <col min="5" max="5" width="10.77734375" bestFit="1" customWidth="1"/>
  </cols>
  <sheetData>
    <row r="1" spans="1:5" ht="15" thickBot="1" x14ac:dyDescent="0.35">
      <c r="A1" s="1" t="s">
        <v>35</v>
      </c>
      <c r="B1" s="2" t="s">
        <v>0</v>
      </c>
      <c r="C1" s="2" t="s">
        <v>1</v>
      </c>
      <c r="D1" s="2" t="s">
        <v>42</v>
      </c>
      <c r="E1" s="2" t="s">
        <v>3</v>
      </c>
    </row>
    <row r="2" spans="1:5" ht="15" thickBot="1" x14ac:dyDescent="0.35">
      <c r="A2" s="2" t="s">
        <v>4</v>
      </c>
      <c r="B2" s="2">
        <v>150</v>
      </c>
      <c r="C2" s="2"/>
      <c r="D2" s="2">
        <v>152</v>
      </c>
      <c r="E2" s="2">
        <f>D2*B2</f>
        <v>22800</v>
      </c>
    </row>
    <row r="3" spans="1:5" ht="15" thickBot="1" x14ac:dyDescent="0.35">
      <c r="A3" s="2" t="s">
        <v>6</v>
      </c>
      <c r="B3" s="3">
        <f>1.5*B2</f>
        <v>225</v>
      </c>
      <c r="C3" s="2"/>
      <c r="D3" s="2">
        <v>0</v>
      </c>
      <c r="E3" s="3">
        <f>D3*B3</f>
        <v>0</v>
      </c>
    </row>
    <row r="4" spans="1:5" ht="15" thickBot="1" x14ac:dyDescent="0.35">
      <c r="A4" s="2" t="s">
        <v>7</v>
      </c>
      <c r="B4" s="3">
        <f>2*B2</f>
        <v>300</v>
      </c>
      <c r="C4" s="2"/>
      <c r="D4" s="2">
        <v>0</v>
      </c>
      <c r="E4" s="3">
        <f>D4*B4</f>
        <v>0</v>
      </c>
    </row>
    <row r="5" spans="1:5" ht="15" thickBot="1" x14ac:dyDescent="0.35">
      <c r="A5" s="2" t="s">
        <v>40</v>
      </c>
      <c r="B5" s="3">
        <f>B2*40*0.8*0.2</f>
        <v>960</v>
      </c>
      <c r="C5" s="2">
        <v>0</v>
      </c>
      <c r="D5" s="2"/>
      <c r="E5" s="3">
        <f>-C5*B5</f>
        <v>0</v>
      </c>
    </row>
    <row r="6" spans="1:5" ht="15" thickBot="1" x14ac:dyDescent="0.35">
      <c r="A6" s="2" t="s">
        <v>8</v>
      </c>
      <c r="B6" s="3">
        <f>B2*0.8</f>
        <v>120</v>
      </c>
      <c r="C6" s="2"/>
      <c r="D6" s="2">
        <v>0</v>
      </c>
      <c r="E6" s="3">
        <f>D6*B6</f>
        <v>0</v>
      </c>
    </row>
    <row r="7" spans="1:5" ht="15" thickBot="1" x14ac:dyDescent="0.35">
      <c r="A7" s="2" t="s">
        <v>9</v>
      </c>
      <c r="B7" s="3"/>
      <c r="C7" s="2"/>
      <c r="D7" s="2">
        <v>0</v>
      </c>
      <c r="E7" s="3">
        <v>0</v>
      </c>
    </row>
    <row r="8" spans="1:5" ht="15" thickBot="1" x14ac:dyDescent="0.35">
      <c r="A8" s="2" t="s">
        <v>10</v>
      </c>
      <c r="B8" s="3"/>
      <c r="C8" s="2">
        <v>0</v>
      </c>
      <c r="D8" s="2"/>
      <c r="E8" s="3">
        <v>0</v>
      </c>
    </row>
    <row r="9" spans="1:5" ht="15" thickBot="1" x14ac:dyDescent="0.35">
      <c r="A9" s="2" t="s">
        <v>72</v>
      </c>
      <c r="B9" s="3"/>
      <c r="C9" s="2">
        <v>0</v>
      </c>
      <c r="D9" s="2"/>
      <c r="E9" s="3">
        <v>0</v>
      </c>
    </row>
    <row r="10" spans="1:5" ht="15" thickBot="1" x14ac:dyDescent="0.35">
      <c r="A10" s="2" t="s">
        <v>11</v>
      </c>
      <c r="B10" s="3">
        <v>1510</v>
      </c>
      <c r="C10" s="2">
        <v>0</v>
      </c>
      <c r="D10" s="2"/>
      <c r="E10" s="3">
        <f>C10*B10</f>
        <v>0</v>
      </c>
    </row>
    <row r="11" spans="1:5" ht="15" thickBot="1" x14ac:dyDescent="0.35">
      <c r="A11" s="2" t="s">
        <v>54</v>
      </c>
      <c r="B11" s="3">
        <v>0.28000000000000003</v>
      </c>
      <c r="C11" s="2"/>
      <c r="D11" s="2"/>
      <c r="E11" s="3">
        <v>0</v>
      </c>
    </row>
    <row r="12" spans="1:5" ht="15" thickBot="1" x14ac:dyDescent="0.35">
      <c r="A12" s="7" t="s">
        <v>12</v>
      </c>
      <c r="B12" s="7"/>
      <c r="C12" s="7"/>
      <c r="D12" s="7"/>
      <c r="E12" s="8">
        <f>SUM(E2:E11)</f>
        <v>22800</v>
      </c>
    </row>
    <row r="13" spans="1:5" ht="15" thickBot="1" x14ac:dyDescent="0.35">
      <c r="A13" s="2" t="s">
        <v>55</v>
      </c>
      <c r="B13" s="2"/>
      <c r="C13" s="2"/>
      <c r="D13" s="2"/>
      <c r="E13" s="4">
        <v>0</v>
      </c>
    </row>
    <row r="14" spans="1:5" ht="15" thickBot="1" x14ac:dyDescent="0.35">
      <c r="A14" s="2" t="s">
        <v>56</v>
      </c>
      <c r="B14" s="2"/>
      <c r="C14" s="2"/>
      <c r="D14" s="2"/>
      <c r="E14" s="4">
        <v>0</v>
      </c>
    </row>
    <row r="15" spans="1:5" ht="15" thickBot="1" x14ac:dyDescent="0.35">
      <c r="A15" s="9" t="s">
        <v>13</v>
      </c>
      <c r="B15" s="9"/>
      <c r="C15" s="9"/>
      <c r="D15" s="9"/>
      <c r="E15" s="10">
        <f>SUM(E12:E14)</f>
        <v>22800</v>
      </c>
    </row>
    <row r="16" spans="1:5" ht="15" thickBot="1" x14ac:dyDescent="0.35">
      <c r="A16" s="11" t="s">
        <v>14</v>
      </c>
      <c r="B16" s="11"/>
      <c r="C16" s="11"/>
      <c r="D16" s="11"/>
      <c r="E16" s="11">
        <f>VLOOKUP((E15-E11),'skattetabell 30'!A:H,3)+(E11*B11)</f>
        <v>3826</v>
      </c>
    </row>
    <row r="17" spans="1:5" ht="15" thickBot="1" x14ac:dyDescent="0.35">
      <c r="A17" s="2" t="s">
        <v>62</v>
      </c>
      <c r="B17" s="2"/>
      <c r="C17" s="2"/>
      <c r="D17" s="2"/>
      <c r="E17" s="2">
        <v>0</v>
      </c>
    </row>
    <row r="18" spans="1:5" ht="15" thickBot="1" x14ac:dyDescent="0.35">
      <c r="A18" s="2" t="s">
        <v>61</v>
      </c>
      <c r="B18" s="2" t="s">
        <v>27</v>
      </c>
      <c r="C18" s="2" t="s">
        <v>27</v>
      </c>
      <c r="D18" s="2"/>
      <c r="E18" s="4">
        <v>0</v>
      </c>
    </row>
    <row r="19" spans="1:5" ht="15" thickBot="1" x14ac:dyDescent="0.35">
      <c r="A19" s="2" t="s">
        <v>69</v>
      </c>
      <c r="B19" s="2"/>
      <c r="C19" s="2"/>
      <c r="D19" s="2"/>
      <c r="E19" s="4">
        <v>0</v>
      </c>
    </row>
    <row r="20" spans="1:5" ht="15" thickBot="1" x14ac:dyDescent="0.35">
      <c r="A20" s="2" t="s">
        <v>68</v>
      </c>
      <c r="B20" s="2"/>
      <c r="C20" s="2"/>
      <c r="D20" s="2"/>
      <c r="E20" s="23">
        <f>SUM(E17:E19)</f>
        <v>0</v>
      </c>
    </row>
    <row r="21" spans="1:5" ht="15" thickBot="1" x14ac:dyDescent="0.35">
      <c r="A21" s="15" t="s">
        <v>16</v>
      </c>
      <c r="B21" s="15"/>
      <c r="C21" s="15"/>
      <c r="D21" s="15"/>
      <c r="E21" s="16">
        <f>E12-E16+E20</f>
        <v>18974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1473DEE3E75F4BAADD1B1DE000BBC6" ma:contentTypeVersion="2" ma:contentTypeDescription="Skapa ett nytt dokument." ma:contentTypeScope="" ma:versionID="4819aa10034a926439733585ac096a4f">
  <xsd:schema xmlns:xsd="http://www.w3.org/2001/XMLSchema" xmlns:xs="http://www.w3.org/2001/XMLSchema" xmlns:p="http://schemas.microsoft.com/office/2006/metadata/properties" xmlns:ns2="4fe29cac-d275-412d-ac6c-c92b37510fec" targetNamespace="http://schemas.microsoft.com/office/2006/metadata/properties" ma:root="true" ma:fieldsID="373b28276897d8a2af43c19f346e3b8e" ns2:_="">
    <xsd:import namespace="4fe29cac-d275-412d-ac6c-c92b37510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29cac-d275-412d-ac6c-c92b37510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EC1A62-43E6-44BC-B21C-680E7FD97F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AB7550-310D-450E-93AC-80E576919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e29cac-d275-412d-ac6c-c92b37510f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E69D47-60D3-47AD-93DC-F7B446A0723F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4fe29cac-d275-412d-ac6c-c92b37510fec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skattetabell 30</vt:lpstr>
      <vt:lpstr>Asse Aronsson</vt:lpstr>
      <vt:lpstr>Frans Filipsson</vt:lpstr>
      <vt:lpstr>Doris Dahlin </vt:lpstr>
      <vt:lpstr>Gustav Groth</vt:lpstr>
      <vt:lpstr>Helmer Henriksson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</dc:creator>
  <cp:lastModifiedBy>Hassan Ranjbar Talari</cp:lastModifiedBy>
  <dcterms:created xsi:type="dcterms:W3CDTF">2018-03-05T08:40:46Z</dcterms:created>
  <dcterms:modified xsi:type="dcterms:W3CDTF">2025-01-01T12:42:25Z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0x010100B11473DEE3E75F4BAADD1B1DE000BBC6</vt:lpwstr>
  </property>
</Properties>
</file>